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20260129公営企業に係る経営比較分析表（令和６年度決算）の分析・公表について\"/>
    </mc:Choice>
  </mc:AlternateContent>
  <xr:revisionPtr revIDLastSave="0" documentId="13_ncr:1_{B0DBF98C-EE75-45CD-AEF6-5A2593DEF4A0}" xr6:coauthVersionLast="47" xr6:coauthVersionMax="47" xr10:uidLastSave="{00000000-0000-0000-0000-000000000000}"/>
  <workbookProtection workbookAlgorithmName="SHA-512" workbookHashValue="wDS1Tb/vqrGH44Sm6NpxfPb//1jwFZijeWMwwRgBbhp2/BbgjmutwXwknH1KhFdSM0mLQmLAXIeI6uHUKXyRLA==" workbookSaltValue="3tzC7GOVQb6I2P6Tmfy/o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P10" i="4" s="1"/>
  <c r="O6" i="5"/>
  <c r="N6" i="5"/>
  <c r="M6" i="5"/>
  <c r="AD8" i="4" s="1"/>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E85" i="4"/>
  <c r="AT10" i="4"/>
  <c r="AL10" i="4"/>
  <c r="W10" i="4"/>
  <c r="I10" i="4"/>
  <c r="B10" i="4"/>
  <c r="BB8" i="4"/>
  <c r="AT8" i="4"/>
  <c r="W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<sst xmlns="http://schemas.openxmlformats.org/spreadsheetml/2006/main" count="316" uniqueCount="113">
  <si>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</si>
  <si>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</si>
  <si>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</si>
  <si>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</si>
  <si>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</si>
  <si>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</si>
  <si>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</si>
  <si>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</si>
  <si>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</si>
  <si>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</si>
  <si>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</si>
  <si>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</si>
  <si>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</si>
  <si>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</si>
  <si>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</si>
  <si>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</si>
  <si>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</si>
  <si>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</si>
  <si>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</si>
  <si>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</si>
  <si>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</si>
  <si>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</si>
  <si>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</si>
  <si>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</si>
  <si>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</si>
  <si>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</si>
  <si>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</si>
  <si>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</si>
  <si>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</si>
  <si>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</si>
  <si>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</si>
  <si>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</si>
  <si>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</si>
  <si>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</si>
  <si>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</si>
  <si>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</si>
  <si>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</si>
  <si>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</si>
  <si>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</si>
  <si>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</si>
  <si>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</si>
  <si>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</si>
  <si>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</si>
  <si>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</si>
  <si>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</si>
  <si>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</si>
  <si>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</si>
  <si>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</si>
  <si>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</si>
  <si>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</si>
  <si>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</si>
  <si>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</si>
  <si>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</si>
  <si>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</si>
  <si>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</si>
  <si>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</si>
  <si>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</si>
  <si>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</si>
  <si>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</si>
  <si>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</si>
  <si>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</si>
  <si>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</si>
  <si>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</si>
  <si>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</si>
  <si>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</si>
  <si>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</si>
  <si>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</si>
  <si>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</si>
  <si>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</si>
  <si>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</si>
  <si>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</si>
  <si>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</si>
  <si>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</si>
  <si>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</si>
  <si>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</si>
  <si>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</si>
  <si>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</si>
  <si>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</si>
  <si>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</si>
  <si>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</si>
  <si>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</si>
  <si>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</si>
  <si>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</si>
  <si>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</si>
  <si>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</si>
  <si>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</si>
  <si>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</si>
  <si>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</si>
  <si>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</si>
  <si>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</si>
  <si>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</si>
  <si>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</si>
  <si>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</si>
  <si>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利尻富士町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</si>
  <si>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</si>
  <si>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</si>
  <si>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</si>
  <si>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</si>
  <si>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</si>
  <si>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</si>
  <si>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</si>
  <si>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</si>
  <si>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</si>
  <si>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</si>
  <si>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</si>
  <si>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</si>
  <si>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</si>
  <si>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</si>
  <si>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</si>
  <si>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</si>
  <si>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経常収支比率は黒字である100％を超え110.09％であるが、毎年漏水が発生しており、今後の更新投資等に備え、基金へ積立を行えるよう経営する必要がある。</t>
    <rPh sb="0" eb="6">
      <t>ケイジョウシュウシヒリツ</t>
    </rPh>
    <rPh sb="7" eb="9">
      <t>クロジ</t>
    </rPh>
    <rPh sb="17" eb="18">
      <t>コ</t>
    </rPh>
    <rPh sb="31" eb="33">
      <t>マイネン</t>
    </rPh>
    <rPh sb="33" eb="35">
      <t>ロウスイ</t>
    </rPh>
    <rPh sb="36" eb="38">
      <t>ハッセイ</t>
    </rPh>
    <rPh sb="43" eb="45">
      <t>コンゴ</t>
    </rPh>
    <rPh sb="46" eb="51">
      <t>コウシントウシトウ</t>
    </rPh>
    <rPh sb="52" eb="53">
      <t>ソナ</t>
    </rPh>
    <rPh sb="55" eb="57">
      <t>キキン</t>
    </rPh>
    <rPh sb="58" eb="60">
      <t>ツミタテ</t>
    </rPh>
    <rPh sb="61" eb="62">
      <t>オコナ</t>
    </rPh>
    <rPh sb="66" eb="68">
      <t>ケイエイ</t>
    </rPh>
    <rPh sb="70" eb="72">
      <t>ヒツヨウ</t>
    </rPh>
    <phoneticPr fontId="4"/>
  </si>
  <si>
    <t>老朽化の状況については、有形固定資産減価償却率が70.54％であり全国平均の35.5％の２倍となっており、法定耐用年数に近い資産が多く、管路更新率は0％のため、将来の施設の更新等の必要性が高い。上記１のとおり、黒字ではあるが今後の更新に備え基金等積み立てを行っていけるよう経営努力を実施する。</t>
    <rPh sb="0" eb="3">
      <t>ロウキュウカ</t>
    </rPh>
    <rPh sb="4" eb="6">
      <t>ジョウキョウ</t>
    </rPh>
    <rPh sb="12" eb="18">
      <t>ユウケイコテイシサン</t>
    </rPh>
    <rPh sb="18" eb="23">
      <t>ゲンカショウキャクリツ</t>
    </rPh>
    <rPh sb="33" eb="37">
      <t>ゼンコクヘイキン</t>
    </rPh>
    <rPh sb="45" eb="46">
      <t>バイ</t>
    </rPh>
    <rPh sb="53" eb="59">
      <t>ホウテイタイヨウネンスウ</t>
    </rPh>
    <rPh sb="60" eb="61">
      <t>チカ</t>
    </rPh>
    <rPh sb="62" eb="64">
      <t>シサン</t>
    </rPh>
    <rPh sb="65" eb="66">
      <t>オオ</t>
    </rPh>
    <rPh sb="68" eb="70">
      <t>カンロ</t>
    </rPh>
    <rPh sb="70" eb="72">
      <t>コウシン</t>
    </rPh>
    <rPh sb="72" eb="73">
      <t>リツ</t>
    </rPh>
    <rPh sb="80" eb="82">
      <t>ショウライ</t>
    </rPh>
    <rPh sb="83" eb="85">
      <t>シセツ</t>
    </rPh>
    <rPh sb="86" eb="88">
      <t>コウシン</t>
    </rPh>
    <rPh sb="88" eb="89">
      <t>トウ</t>
    </rPh>
    <rPh sb="90" eb="93">
      <t>ヒツヨウセイ</t>
    </rPh>
    <rPh sb="94" eb="95">
      <t>タカ</t>
    </rPh>
    <rPh sb="97" eb="99">
      <t>ジョウキ</t>
    </rPh>
    <rPh sb="105" eb="107">
      <t>クロジ</t>
    </rPh>
    <rPh sb="112" eb="114">
      <t>コンゴ</t>
    </rPh>
    <rPh sb="115" eb="117">
      <t>コウシン</t>
    </rPh>
    <rPh sb="118" eb="119">
      <t>ソナ</t>
    </rPh>
    <phoneticPr fontId="4"/>
  </si>
  <si>
    <t>現状は黒字であるものの、管路更新率0％、施設が法定耐用年数に近いため、漏水等に留意し、計画的に施設更新を行っていく必要がある。</t>
    <rPh sb="0" eb="2">
      <t>ゲンジョウ</t>
    </rPh>
    <rPh sb="3" eb="5">
      <t>クロジ</t>
    </rPh>
    <rPh sb="12" eb="16">
      <t>カンロコウシン</t>
    </rPh>
    <rPh sb="16" eb="17">
      <t>リツ</t>
    </rPh>
    <rPh sb="20" eb="22">
      <t>シセツ</t>
    </rPh>
    <rPh sb="23" eb="29">
      <t>ホウテイタイヨウネンスウ</t>
    </rPh>
    <rPh sb="30" eb="31">
      <t>チカ</t>
    </rPh>
    <rPh sb="35" eb="38">
      <t>ロウスイトウ</t>
    </rPh>
    <rPh sb="39" eb="41">
      <t>リュウイ</t>
    </rPh>
    <rPh sb="43" eb="46">
      <t>ケイカクテキ</t>
    </rPh>
    <rPh sb="47" eb="51">
      <t>シセツコウシン</t>
    </rPh>
    <rPh sb="52" eb="53">
      <t>オコナ</t>
    </rPh>
    <rPh sb="57" eb="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</si>
</sst>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37-4865-9A8B-C5EB11E2A0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537-4865-9A8B-C5EB11E2A0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59.43</c:v>
                </c:pt>
              </c:numCache>
            </c:numRef>
          </c:val>
          <c:extLst>
            <c:ext xmlns:c16="http://schemas.microsoft.com/office/drawing/2014/chart" uri="{C3380CC4-5D6E-409C-BE32-E72D297353CC}">
              <c16:uniqueId val="{00000000-0CFF-4220-AAAE-F83CDD3B2CC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CFF-4220-AAAE-F83CDD3B2CC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80</c:v>
                </c:pt>
              </c:numCache>
            </c:numRef>
          </c:val>
          <c:extLst>
            <c:ext xmlns:c16="http://schemas.microsoft.com/office/drawing/2014/chart" uri="{C3380CC4-5D6E-409C-BE32-E72D297353CC}">
              <c16:uniqueId val="{00000000-CA6E-4BF0-AB9D-E5793F2839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CA6E-4BF0-AB9D-E5793F2839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110.09</c:v>
                </c:pt>
              </c:numCache>
            </c:numRef>
          </c:val>
          <c:extLst>
            <c:ext xmlns:c16="http://schemas.microsoft.com/office/drawing/2014/chart" uri="{C3380CC4-5D6E-409C-BE32-E72D297353CC}">
              <c16:uniqueId val="{00000000-C8B0-43A2-B1C0-88F01236CD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C8B0-43A2-B1C0-88F01236CD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70.540000000000006</c:v>
                </c:pt>
              </c:numCache>
            </c:numRef>
          </c:val>
          <c:extLst>
            <c:ext xmlns:c16="http://schemas.microsoft.com/office/drawing/2014/chart" uri="{C3380CC4-5D6E-409C-BE32-E72D297353CC}">
              <c16:uniqueId val="{00000000-14D3-4C08-A8AA-220B3E84E4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14D3-4C08-A8AA-220B3E84E4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39</c:v>
                </c:pt>
              </c:numCache>
            </c:numRef>
          </c:val>
          <c:extLst>
            <c:ext xmlns:c16="http://schemas.microsoft.com/office/drawing/2014/chart" uri="{C3380CC4-5D6E-409C-BE32-E72D297353CC}">
              <c16:uniqueId val="{00000000-8388-407F-B4D5-184A89FDA9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388-407F-B4D5-184A89FDA9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93-4050-A171-57545BB605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2493-4050-A171-57545BB605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196.58</c:v>
                </c:pt>
              </c:numCache>
            </c:numRef>
          </c:val>
          <c:extLst>
            <c:ext xmlns:c16="http://schemas.microsoft.com/office/drawing/2014/chart" uri="{C3380CC4-5D6E-409C-BE32-E72D297353CC}">
              <c16:uniqueId val="{00000000-E0BB-4E78-8F89-7FC982D709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E0BB-4E78-8F89-7FC982D709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70.5</c:v>
                </c:pt>
              </c:numCache>
            </c:numRef>
          </c:val>
          <c:extLst>
            <c:ext xmlns:c16="http://schemas.microsoft.com/office/drawing/2014/chart" uri="{C3380CC4-5D6E-409C-BE32-E72D297353CC}">
              <c16:uniqueId val="{00000000-4D41-4DC1-AA4E-B45036D2FE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4D41-4DC1-AA4E-B45036D2FE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114.18</c:v>
                </c:pt>
              </c:numCache>
            </c:numRef>
          </c:val>
          <c:extLst>
            <c:ext xmlns:c16="http://schemas.microsoft.com/office/drawing/2014/chart" uri="{C3380CC4-5D6E-409C-BE32-E72D297353CC}">
              <c16:uniqueId val="{00000000-C715-4464-8F0A-8DDFA4A2121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715-4464-8F0A-8DDFA4A2121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183.8</c:v>
                </c:pt>
              </c:numCache>
            </c:numRef>
          </c:val>
          <c:extLst>
            <c:ext xmlns:c16="http://schemas.microsoft.com/office/drawing/2014/chart" uri="{C3380CC4-5D6E-409C-BE32-E72D297353CC}">
              <c16:uniqueId val="{00000000-D35A-4FBC-8CAF-538405CF2D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D35A-4FBC-8CAF-538405CF2D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北海道　利尻富士町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2151</v>
      </c>
      <c r="AM8" s="58"/>
      <c r="AN8" s="58"/>
      <c r="AO8" s="58"/>
      <c r="AP8" s="58"/>
      <c r="AQ8" s="58"/>
      <c r="AR8" s="58"/>
      <c r="AS8" s="58"/>
      <c r="AT8" s="55">
        <f>データ!$S$6</f>
        <v>105.62</v>
      </c>
      <c r="AU8" s="56"/>
      <c r="AV8" s="56"/>
      <c r="AW8" s="56"/>
      <c r="AX8" s="56"/>
      <c r="AY8" s="56"/>
      <c r="AZ8" s="56"/>
      <c r="BA8" s="56"/>
      <c r="BB8" s="45">
        <f>データ!$T$6</f>
        <v>20.37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91.93</v>
      </c>
      <c r="J10" s="56"/>
      <c r="K10" s="56"/>
      <c r="L10" s="56"/>
      <c r="M10" s="56"/>
      <c r="N10" s="56"/>
      <c r="O10" s="57"/>
      <c r="P10" s="45">
        <f>データ!$P$6</f>
        <v>100</v>
      </c>
      <c r="Q10" s="45"/>
      <c r="R10" s="45"/>
      <c r="S10" s="45"/>
      <c r="T10" s="45"/>
      <c r="U10" s="45"/>
      <c r="V10" s="45"/>
      <c r="W10" s="58">
        <f>データ!$Q$6</f>
        <v>3660</v>
      </c>
      <c r="X10" s="58"/>
      <c r="Y10" s="58"/>
      <c r="Z10" s="58"/>
      <c r="AA10" s="58"/>
      <c r="AB10" s="58"/>
      <c r="AC10" s="58"/>
      <c r="AD10" s="2"/>
      <c r="AE10" s="2"/>
      <c r="AF10" s="2"/>
      <c r="AG10" s="2"/>
      <c r="AH10" s="2"/>
      <c r="AI10" s="2"/>
      <c r="AJ10" s="2"/>
      <c r="AK10" s="2"/>
      <c r="AL10" s="58">
        <f>データ!$U$6</f>
        <v>2106</v>
      </c>
      <c r="AM10" s="58"/>
      <c r="AN10" s="58"/>
      <c r="AO10" s="58"/>
      <c r="AP10" s="58"/>
      <c r="AQ10" s="58"/>
      <c r="AR10" s="58"/>
      <c r="AS10" s="58"/>
      <c r="AT10" s="55">
        <f>データ!$V$6</f>
        <v>1.01</v>
      </c>
      <c r="AU10" s="56"/>
      <c r="AV10" s="56"/>
      <c r="AW10" s="56"/>
      <c r="AX10" s="56"/>
      <c r="AY10" s="56"/>
      <c r="AZ10" s="56"/>
      <c r="BA10" s="56"/>
      <c r="BB10" s="45">
        <f>データ!$W$6</f>
        <v>2085.15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7v7FI8van53HQRt4mR+DwBCQEpoXYPO2Xea66YYBnJueV3JW+7uYBy22RlwtMSvVE5gEbr9MZuhtLQc3dLYHhg==" saltValue="Nn1TAxt99OAZqoF0SLU4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15199</v>
      </c>
      <c r="D6" s="20">
        <f t="shared" si="3"/>
        <v>46</v>
      </c>
      <c r="E6" s="20">
        <f t="shared" si="3"/>
        <v>1</v>
      </c>
      <c r="F6" s="20">
        <f t="shared" si="3"/>
        <v>0</v>
      </c>
      <c r="G6" s="20">
        <f t="shared" si="3"/>
        <v>5</v>
      </c>
      <c r="H6" s="20" t="str">
        <f t="shared" si="3"/>
        <v>北海道　利尻富士町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91.93</v>
      </c>
      <c r="P6" s="21">
        <f t="shared" si="3"/>
        <v>100</v>
      </c>
      <c r="Q6" s="21">
        <f t="shared" si="3"/>
        <v>3660</v>
      </c>
      <c r="R6" s="21">
        <f t="shared" si="3"/>
        <v>2151</v>
      </c>
      <c r="S6" s="21">
        <f t="shared" si="3"/>
        <v>105.62</v>
      </c>
      <c r="T6" s="21">
        <f t="shared" si="3"/>
        <v>20.37</v>
      </c>
      <c r="U6" s="21">
        <f t="shared" si="3"/>
        <v>2106</v>
      </c>
      <c r="V6" s="21">
        <f t="shared" si="3"/>
        <v>1.01</v>
      </c>
      <c r="W6" s="21">
        <f t="shared" si="3"/>
        <v>2085.15</v>
      </c>
      <c r="X6" s="22" t="str">
        <f>IF(X7="",NA(),X7)</f>
        <v>-</v>
      </c>
      <c r="Y6" s="22" t="str">
        <f t="shared" ref="Y6:AG6" si="4">IF(Y7="",NA(),Y7)</f>
        <v>-</v>
      </c>
      <c r="Z6" s="22" t="str">
        <f t="shared" si="4"/>
        <v>-</v>
      </c>
      <c r="AA6" s="22" t="str">
        <f t="shared" si="4"/>
        <v>-</v>
      </c>
      <c r="AB6" s="22">
        <f t="shared" si="4"/>
        <v>110.09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196.58</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70.5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114.18</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183.8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59.43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80</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70.540000000000006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39</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15199</v>
      </c>
      <c r="D7" s="24">
        <v>46</v>
      </c>
      <c r="E7" s="24">
        <v>1</v>
      </c>
      <c r="F7" s="24">
        <v>0</v>
      </c>
      <c r="G7" s="24">
        <v>5</v>
      </c>
      <c r="H7" s="24" t="s">
        <v>93</v>
      </c>
      <c r="I7" s="24" t="s">
        <v>94</v>
      </c>
      <c r="J7" s="24" t="s">
        <v>95</v>
      </c>
      <c r="K7" s="24" t="s">
        <v>96</v>
      </c>
      <c r="L7" s="24" t="s">
        <v>97</v>
      </c>
      <c r="M7" s="24" t="s">
        <v>98</v>
      </c>
      <c r="N7" s="25" t="s">
        <v>99</v>
      </c>
      <c r="O7" s="25">
        <v>91.93</v>
      </c>
      <c r="P7" s="25">
        <v>100</v>
      </c>
      <c r="Q7" s="25">
        <v>3660</v>
      </c>
      <c r="R7" s="25">
        <v>2151</v>
      </c>
      <c r="S7" s="25">
        <v>105.62</v>
      </c>
      <c r="T7" s="25">
        <v>20.37</v>
      </c>
      <c r="U7" s="25">
        <v>2106</v>
      </c>
      <c r="V7" s="25">
        <v>1.01</v>
      </c>
      <c r="W7" s="25">
        <v>2085.15</v>
      </c>
      <c r="X7" s="25" t="s">
        <v>99</v>
      </c>
      <c r="Y7" s="25" t="s">
        <v>99</v>
      </c>
      <c r="Z7" s="25" t="s">
        <v>99</v>
      </c>
      <c r="AA7" s="25" t="s">
        <v>99</v>
      </c>
      <c r="AB7" s="25">
        <v>110.09</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196.58</v>
      </c>
      <c r="AY7" s="25" t="s">
        <v>99</v>
      </c>
      <c r="AZ7" s="25" t="s">
        <v>99</v>
      </c>
      <c r="BA7" s="25" t="s">
        <v>99</v>
      </c>
      <c r="BB7" s="25" t="s">
        <v>99</v>
      </c>
      <c r="BC7" s="25">
        <v>157.71</v>
      </c>
      <c r="BD7" s="25">
        <v>142.38999999999999</v>
      </c>
      <c r="BE7" s="25" t="s">
        <v>99</v>
      </c>
      <c r="BF7" s="25" t="s">
        <v>99</v>
      </c>
      <c r="BG7" s="25" t="s">
        <v>99</v>
      </c>
      <c r="BH7" s="25" t="s">
        <v>99</v>
      </c>
      <c r="BI7" s="25">
        <v>70.5</v>
      </c>
      <c r="BJ7" s="25" t="s">
        <v>99</v>
      </c>
      <c r="BK7" s="25" t="s">
        <v>99</v>
      </c>
      <c r="BL7" s="25" t="s">
        <v>99</v>
      </c>
      <c r="BM7" s="25" t="s">
        <v>99</v>
      </c>
      <c r="BN7" s="25">
        <v>958.97</v>
      </c>
      <c r="BO7" s="25">
        <v>1043.3599999999999</v>
      </c>
      <c r="BP7" s="25" t="s">
        <v>99</v>
      </c>
      <c r="BQ7" s="25" t="s">
        <v>99</v>
      </c>
      <c r="BR7" s="25" t="s">
        <v>99</v>
      </c>
      <c r="BS7" s="25" t="s">
        <v>99</v>
      </c>
      <c r="BT7" s="25">
        <v>114.18</v>
      </c>
      <c r="BU7" s="25" t="s">
        <v>99</v>
      </c>
      <c r="BV7" s="25" t="s">
        <v>99</v>
      </c>
      <c r="BW7" s="25" t="s">
        <v>99</v>
      </c>
      <c r="BX7" s="25" t="s">
        <v>99</v>
      </c>
      <c r="BY7" s="25">
        <v>61.25</v>
      </c>
      <c r="BZ7" s="25">
        <v>56.19</v>
      </c>
      <c r="CA7" s="25" t="s">
        <v>99</v>
      </c>
      <c r="CB7" s="25" t="s">
        <v>99</v>
      </c>
      <c r="CC7" s="25" t="s">
        <v>99</v>
      </c>
      <c r="CD7" s="25" t="s">
        <v>99</v>
      </c>
      <c r="CE7" s="25">
        <v>183.8</v>
      </c>
      <c r="CF7" s="25" t="s">
        <v>99</v>
      </c>
      <c r="CG7" s="25" t="s">
        <v>99</v>
      </c>
      <c r="CH7" s="25" t="s">
        <v>99</v>
      </c>
      <c r="CI7" s="25" t="s">
        <v>99</v>
      </c>
      <c r="CJ7" s="25">
        <v>279.83</v>
      </c>
      <c r="CK7" s="25">
        <v>285.60000000000002</v>
      </c>
      <c r="CL7" s="25" t="s">
        <v>99</v>
      </c>
      <c r="CM7" s="25" t="s">
        <v>99</v>
      </c>
      <c r="CN7" s="25" t="s">
        <v>99</v>
      </c>
      <c r="CO7" s="25" t="s">
        <v>99</v>
      </c>
      <c r="CP7" s="25">
        <v>59.43</v>
      </c>
      <c r="CQ7" s="25" t="s">
        <v>99</v>
      </c>
      <c r="CR7" s="25" t="s">
        <v>99</v>
      </c>
      <c r="CS7" s="25" t="s">
        <v>99</v>
      </c>
      <c r="CT7" s="25" t="s">
        <v>99</v>
      </c>
      <c r="CU7" s="25">
        <v>54.69</v>
      </c>
      <c r="CV7" s="25">
        <v>48.33</v>
      </c>
      <c r="CW7" s="25" t="s">
        <v>99</v>
      </c>
      <c r="CX7" s="25" t="s">
        <v>99</v>
      </c>
      <c r="CY7" s="25" t="s">
        <v>99</v>
      </c>
      <c r="CZ7" s="25" t="s">
        <v>99</v>
      </c>
      <c r="DA7" s="25">
        <v>80</v>
      </c>
      <c r="DB7" s="25" t="s">
        <v>99</v>
      </c>
      <c r="DC7" s="25" t="s">
        <v>99</v>
      </c>
      <c r="DD7" s="25" t="s">
        <v>99</v>
      </c>
      <c r="DE7" s="25" t="s">
        <v>99</v>
      </c>
      <c r="DF7" s="25">
        <v>71.44</v>
      </c>
      <c r="DG7" s="25">
        <v>70.34</v>
      </c>
      <c r="DH7" s="25" t="s">
        <v>99</v>
      </c>
      <c r="DI7" s="25" t="s">
        <v>99</v>
      </c>
      <c r="DJ7" s="25" t="s">
        <v>99</v>
      </c>
      <c r="DK7" s="25" t="s">
        <v>99</v>
      </c>
      <c r="DL7" s="25">
        <v>70.540000000000006</v>
      </c>
      <c r="DM7" s="25" t="s">
        <v>99</v>
      </c>
      <c r="DN7" s="25" t="s">
        <v>99</v>
      </c>
      <c r="DO7" s="25" t="s">
        <v>99</v>
      </c>
      <c r="DP7" s="25" t="s">
        <v>99</v>
      </c>
      <c r="DQ7" s="25">
        <v>37.1</v>
      </c>
      <c r="DR7" s="25">
        <v>35.5</v>
      </c>
      <c r="DS7" s="25" t="s">
        <v>99</v>
      </c>
      <c r="DT7" s="25" t="s">
        <v>99</v>
      </c>
      <c r="DU7" s="25" t="s">
        <v>99</v>
      </c>
      <c r="DV7" s="25" t="s">
        <v>99</v>
      </c>
      <c r="DW7" s="25">
        <v>39</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学</cp:lastModifiedBy>
  <cp:lastPrinted>2026-02-05T01:47:21Z</cp:lastPrinted>
  <dcterms:created xsi:type="dcterms:W3CDTF">2025-12-12T09:09:50Z</dcterms:created>
  <dcterms:modified xsi:type="dcterms:W3CDTF">2026-02-05T01:47:24Z</dcterms:modified>
  <cp:category/>
</cp:coreProperties>
</file>