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00.78\総務課\財政係\財政状況\財政状況資料集\R6(R4決算)\20250206【213(木)〆】令和４年度財政状況資料集の作成について（２回目再出力後）\報告　利尻富士町＆ＨＰ公表ファイル\"/>
    </mc:Choice>
  </mc:AlternateContent>
  <xr:revisionPtr revIDLastSave="0" documentId="13_ncr:1_{826C1F0B-AE35-47AF-85BB-7932297E40A3}" xr6:coauthVersionLast="47" xr6:coauthVersionMax="47" xr10:uidLastSave="{00000000-0000-0000-0000-000000000000}"/>
  <bookViews>
    <workbookView xWindow="-120" yWindow="-120" windowWidth="29040" windowHeight="157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R4" sheetId="19" r:id="rId14"/>
    <sheet name="施設類型別ストック情報分析表①R4" sheetId="20" r:id="rId15"/>
    <sheet name="施設類型別ストック情報分析表②R4"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8" i="12" l="1"/>
  <c r="Q23" i="12" l="1"/>
  <c r="V23" i="12"/>
  <c r="AP23" i="12"/>
  <c r="BG37" i="10"/>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AM37" i="10"/>
  <c r="C37" i="10"/>
  <c r="CO36" i="10"/>
  <c r="AM36" i="10"/>
  <c r="C36" i="10"/>
  <c r="CO35" i="10"/>
  <c r="AM35"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c r="BW35" i="10" s="1"/>
  <c r="BW36" i="10" s="1"/>
  <c r="BW37" i="10" s="1"/>
  <c r="BW38" i="10" s="1"/>
  <c r="CO34" i="10" l="1"/>
</calcChain>
</file>

<file path=xl/sharedStrings.xml><?xml version="1.0" encoding="utf-8"?>
<sst xmlns="http://schemas.openxmlformats.org/spreadsheetml/2006/main" count="1106" uniqueCount="606">
  <si>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</si>
  <si>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</si>
  <si>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</si>
  <si>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</si>
  <si>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</si>
  <si>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</si>
  <si>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</si>
  <si>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</si>
  <si>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</si>
  <si>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</si>
  <si>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</si>
  <si>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</si>
  <si>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</si>
  <si>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</si>
  <si>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</si>
  <si>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</si>
  <si>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</si>
  <si>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</si>
  <si>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</si>
  <si>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</si>
  <si>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</si>
  <si>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</si>
  <si>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</si>
  <si>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</si>
  <si>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</si>
  <si>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</si>
  <si>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</si>
  <si>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</si>
  <si>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</si>
  <si>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</si>
  <si>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</si>
  <si>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</si>
  <si>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</si>
  <si>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</si>
  <si>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</si>
  <si>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</si>
  <si>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</si>
  <si>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</si>
  <si>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</si>
  <si>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</si>
  <si>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</si>
  <si>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</si>
  <si>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</si>
  <si>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</si>
  <si>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</si>
  <si>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</si>
  <si>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</si>
  <si>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</si>
  <si>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</si>
  <si>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</si>
  <si>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</si>
  <si>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</si>
  <si>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</si>
  <si>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</si>
  <si>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</si>
  <si>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</si>
  <si>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</si>
  <si>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</si>
  <si>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</si>
  <si>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</si>
  <si>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</si>
  <si>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</si>
  <si>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</si>
  <si>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</si>
  <si>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</si>
  <si>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</si>
  <si>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</si>
  <si>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</si>
  <si>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</si>
  <si>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</si>
  <si>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</si>
  <si>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</si>
  <si>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</si>
  <si>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</si>
  <si>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</si>
  <si>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</si>
  <si>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</si>
  <si>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</si>
  <si>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</si>
  <si>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</si>
  <si>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</si>
  <si>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</si>
  <si>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</si>
  <si>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</si>
  <si>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</si>
  <si>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</si>
  <si>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</si>
  <si>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</si>
  <si>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</si>
  <si>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</si>
  <si>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</si>
  <si>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</si>
  <si>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</si>
  <si>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</si>
  <si>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</si>
  <si>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</si>
  <si>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</si>
  <si>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</si>
  <si>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利尻富士町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</si>
  <si>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</si>
  <si>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</si>
  <si>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</si>
  <si>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</si>
  <si>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</si>
  <si>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</si>
  <si>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</si>
  <si>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</si>
  <si>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</si>
  <si>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</si>
  <si>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</si>
  <si>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</si>
  <si>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</si>
  <si>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</si>
  <si>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</si>
  <si>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</si>
  <si>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</si>
  <si>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</si>
  <si>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</si>
  <si>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</si>
  <si>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</si>
  <si>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</si>
  <si>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</si>
  <si>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</si>
  <si>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</si>
  <si>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</si>
  <si>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</si>
  <si>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</si>
  <si>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</si>
  <si>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</si>
  <si>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</si>
  <si>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</si>
  <si>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</si>
  <si>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</si>
  <si>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</si>
  <si>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</si>
  <si>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</si>
  <si>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</si>
  <si>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</si>
  <si>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</si>
  <si>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</si>
  <si>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</si>
  <si>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</si>
  <si>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</si>
  <si>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</si>
  <si>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</si>
  <si>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</si>
  <si>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</si>
  <si>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</si>
  <si>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</si>
  <si>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</si>
  <si>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</si>
  <si>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</si>
  <si>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</si>
  <si>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</si>
  <si>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</si>
  <si>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</si>
  <si>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</si>
  <si>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</si>
  <si>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</si>
  <si>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</si>
  <si>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</si>
  <si>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</si>
  <si>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</si>
  <si>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</si>
  <si>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</si>
  <si>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</si>
  <si>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</si>
  <si>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</si>
  <si>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</si>
  <si>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</si>
  <si>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</si>
  <si>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</si>
  <si>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</si>
  <si>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</si>
  <si>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</si>
  <si>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</si>
  <si>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</si>
  <si>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</si>
  <si>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</si>
  <si>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</si>
  <si>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</si>
  <si>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</si>
  <si>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</si>
  <si>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</si>
  <si>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</si>
  <si>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</si>
  <si>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</si>
  <si>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</si>
  <si>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</si>
  <si>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</si>
  <si>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</si>
  <si>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</si>
  <si>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</si>
  <si>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</si>
  <si>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</si>
  <si>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</si>
  <si>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</si>
  <si>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</si>
  <si>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</si>
  <si>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</si>
  <si>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</si>
  <si>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</si>
  <si>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</si>
  <si>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</si>
  <si>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</si>
  <si>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</si>
  <si>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</si>
  <si>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</si>
  <si>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</si>
  <si>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</si>
  <si>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</si>
  <si>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</si>
  <si>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</si>
  <si>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</si>
  <si>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</si>
  <si>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</si>
  <si>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</si>
  <si>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</si>
  <si>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</si>
  <si>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</si>
  <si>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北海道利尻富士町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</si>
  <si>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</si>
  <si>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</si>
  <si>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</si>
  <si>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</si>
  <si>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</si>
  <si>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</si>
  <si>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</si>
  <si>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</si>
  <si>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</si>
  <si>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</si>
  <si>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</si>
  <si>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</si>
  <si>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</si>
  <si>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</si>
  <si>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</si>
  <si>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</si>
  <si>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</si>
  <si>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</si>
  <si>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</si>
  <si>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</si>
  <si>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</si>
  <si>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</si>
  <si>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</si>
  <si>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</si>
  <si>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</si>
  <si>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</si>
  <si>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</si>
  <si>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</si>
  <si>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</si>
  <si>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</si>
  <si>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</si>
  <si>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</si>
  <si>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</si>
  <si>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</si>
  <si>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</si>
  <si>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</si>
  <si>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</si>
  <si>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</si>
  <si>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</si>
  <si>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</si>
  <si>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</si>
  <si>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</si>
  <si>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</si>
  <si>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</si>
  <si>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</si>
  <si>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</si>
  <si>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</si>
  <si>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</si>
  <si>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</si>
  <si>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</si>
  <si>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</si>
  <si>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</si>
  <si>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</si>
  <si>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</si>
  <si>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</si>
  <si>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</si>
  <si>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</si>
  <si>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</si>
  <si>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</si>
  <si>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</si>
  <si>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</si>
  <si>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</si>
  <si>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</si>
  <si>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</si>
  <si>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</si>
  <si>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</si>
  <si>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</si>
  <si>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</si>
  <si>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</si>
  <si>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</si>
  <si>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</si>
  <si>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</si>
  <si>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</si>
  <si>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</si>
  <si>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</si>
  <si>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</si>
  <si>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</si>
  <si>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</si>
  <si>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</si>
  <si>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</si>
  <si>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</si>
  <si>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</si>
  <si>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</si>
  <si>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</si>
  <si>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</si>
  <si>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</si>
  <si>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</si>
  <si>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</si>
  <si>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</si>
  <si>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</si>
  <si>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</si>
  <si>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</si>
  <si>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</si>
  <si>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</si>
  <si>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</si>
  <si>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</si>
  <si>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</si>
  <si>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</si>
  <si>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</si>
  <si>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</si>
  <si>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</si>
  <si>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</si>
  <si>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</si>
  <si>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</si>
  <si>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</si>
  <si>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</si>
  <si>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</si>
  <si>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</si>
  <si>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</si>
  <si>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</si>
  <si>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</si>
  <si>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</si>
  <si>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</si>
  <si>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</si>
  <si>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</si>
  <si>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</si>
  <si>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</si>
  <si>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</si>
  <si>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</si>
  <si>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</si>
  <si>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</si>
  <si>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</si>
  <si>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</si>
  <si>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</si>
  <si>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</si>
  <si>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</si>
  <si>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</si>
  <si>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</si>
  <si>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港湾整備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</si>
  <si>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</si>
  <si>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</si>
  <si>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</si>
  <si>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</si>
  <si>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</si>
  <si>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</si>
  <si>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</si>
  <si>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</si>
  <si>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</si>
  <si>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</si>
  <si>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</si>
  <si>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</si>
  <si>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</si>
  <si>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</si>
  <si>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</si>
  <si>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</si>
  <si>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</si>
  <si>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</si>
  <si>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</si>
  <si>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</si>
  <si>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</si>
  <si>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</si>
  <si>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北海道利尻富士町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</si>
  <si>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</si>
  <si>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</si>
  <si>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</si>
  <si>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</si>
  <si>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</si>
  <si>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</si>
  <si>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</si>
  <si>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</si>
  <si>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</si>
  <si>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</si>
  <si>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</si>
  <si>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</si>
  <si>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</si>
  <si>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</si>
  <si>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</si>
  <si>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</si>
  <si>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</si>
  <si>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</si>
  <si>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</si>
  <si>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</si>
  <si>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利尻富士町歯科施設特別会計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</si>
  <si>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</si>
  <si>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</si>
  <si>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</si>
  <si>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</si>
  <si>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</si>
  <si>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</si>
  <si>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</si>
  <si>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</si>
  <si>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</si>
  <si>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</si>
  <si>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</si>
  <si>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</si>
  <si>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</si>
  <si>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利尻富士町国民健康保険事業特別会計</t>
    <phoneticPr fontId="5"/>
  </si>
  <si>
    <t>利尻富士町後期高齢者医療特別会計</t>
    <phoneticPr fontId="5"/>
  </si>
  <si>
    <t>利尻富士町介護保険事業特別会計</t>
    <phoneticPr fontId="5"/>
  </si>
  <si>
    <t>利尻富士町介護サービス特別会計</t>
    <phoneticPr fontId="5"/>
  </si>
  <si>
    <t>利尻富士町国民健康保険施設特別会計</t>
    <phoneticPr fontId="5"/>
  </si>
  <si>
    <t>利尻富士町簡易水道事業特別会計</t>
    <phoneticPr fontId="5"/>
  </si>
  <si>
    <t>法非適用企業</t>
    <phoneticPr fontId="5"/>
  </si>
  <si>
    <t>利尻富士町下水道事業特別会計</t>
    <phoneticPr fontId="5"/>
  </si>
  <si>
    <t>法非適用企業</t>
    <phoneticPr fontId="5"/>
  </si>
  <si>
    <t>利尻富士町港湾整備事業特別会計</t>
    <phoneticPr fontId="5"/>
  </si>
  <si>
    <t>利尻富士町温泉事業特別会計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</si>
  <si>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</si>
  <si>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</si>
  <si>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</si>
  <si>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</si>
  <si>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</si>
  <si>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</si>
  <si>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</si>
  <si>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</si>
  <si>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</si>
  <si>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</si>
  <si>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</si>
  <si>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</si>
  <si>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</si>
  <si>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</si>
  <si>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</si>
  <si>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</si>
  <si>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</si>
  <si>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</si>
  <si>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</si>
  <si>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</si>
  <si>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</si>
  <si>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</si>
  <si>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</si>
  <si>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</si>
  <si>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</si>
  <si>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</si>
  <si>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</si>
  <si>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</si>
  <si>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</si>
  <si>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</si>
  <si>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</si>
  <si>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</si>
  <si>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</si>
  <si>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</si>
  <si>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</si>
  <si>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</si>
  <si>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</si>
  <si>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</si>
  <si>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</si>
  <si>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</si>
  <si>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</si>
  <si>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</si>
  <si>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</si>
  <si>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</si>
  <si>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</si>
  <si>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</si>
  <si>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</si>
  <si>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</si>
  <si>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</si>
  <si>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</si>
  <si>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</si>
  <si>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</si>
  <si>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</si>
  <si>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</si>
  <si>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</si>
  <si>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</si>
  <si>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</si>
  <si>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</si>
  <si>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</si>
  <si>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</si>
  <si>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</si>
  <si>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利尻富士町介護サービス特別会計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</si>
  <si>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</si>
  <si>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</si>
  <si>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利尻富士町国民健康保険施設特別会計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</si>
  <si>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</si>
  <si>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</si>
  <si>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</si>
  <si>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</si>
  <si>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</si>
  <si>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</si>
  <si>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</si>
  <si>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</si>
  <si>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</si>
  <si>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</si>
  <si>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</si>
  <si>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</si>
  <si>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</si>
  <si>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</si>
  <si>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</si>
  <si>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</si>
  <si>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</si>
  <si>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</si>
  <si>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</si>
  <si>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</si>
  <si>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</si>
  <si>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</si>
  <si>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</si>
  <si>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</si>
  <si>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</si>
  <si>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</si>
  <si>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</si>
  <si>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</si>
  <si>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</si>
  <si>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</si>
  <si>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</si>
  <si>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</si>
  <si>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</si>
  <si>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</si>
  <si>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</si>
  <si>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</si>
  <si>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</si>
  <si>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</si>
  <si>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</si>
  <si>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</si>
  <si>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</si>
  <si>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</si>
  <si>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</si>
  <si>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</si>
  <si>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</si>
  <si>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</si>
  <si>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</si>
  <si>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</si>
  <si>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</si>
  <si>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</si>
  <si>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</si>
  <si>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</si>
  <si>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</si>
  <si>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</si>
  <si>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</si>
  <si>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</si>
  <si>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</si>
  <si>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</si>
  <si>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</si>
  <si>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</si>
  <si>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</si>
  <si>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</si>
  <si>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</si>
  <si>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</si>
  <si>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</si>
  <si>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</si>
  <si>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</si>
  <si>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</si>
  <si>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</si>
  <si>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</si>
  <si>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</si>
  <si>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</si>
  <si>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</si>
  <si>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</si>
  <si>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</si>
  <si>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</si>
  <si>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</si>
  <si>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</si>
  <si>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</si>
  <si>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</si>
  <si>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</si>
  <si>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</si>
  <si>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</si>
  <si>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0.31</t>
  </si>
  <si>
    <t>一般会計</t>
  </si>
  <si>
    <t>利尻富士町介護保険事業特別会計</t>
  </si>
  <si>
    <t>利尻富士町国民健康保険事業特別会計</t>
  </si>
  <si>
    <t>利尻富士町国民健康保険施設特別会計</t>
  </si>
  <si>
    <t>利尻富士町歯科施設特別会計</t>
  </si>
  <si>
    <t>利尻富士町温泉事業特別会計</t>
  </si>
  <si>
    <t>利尻富士町介護サービス特別会計</t>
  </si>
  <si>
    <t>利尻富士町下水道事業特別会計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</si>
  <si>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</si>
  <si>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</si>
  <si>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</si>
  <si>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</si>
  <si>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</si>
  <si>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</si>
  <si>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</si>
  <si>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</si>
  <si>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</si>
  <si>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株式会社利尻島振興公社</t>
    <phoneticPr fontId="2"/>
  </si>
  <si>
    <t>利尻島国民健康保険病院組合（病院事業）</t>
    <rPh sb="0" eb="3">
      <t>リシリトウ</t>
    </rPh>
    <rPh sb="3" eb="5">
      <t>コクミン</t>
    </rPh>
    <rPh sb="5" eb="7">
      <t>ケンコウ</t>
    </rPh>
    <rPh sb="7" eb="9">
      <t>ホケン</t>
    </rPh>
    <rPh sb="9" eb="11">
      <t>ビョウイン</t>
    </rPh>
    <rPh sb="11" eb="13">
      <t>クミアイ</t>
    </rPh>
    <rPh sb="14" eb="16">
      <t>ビョウイン</t>
    </rPh>
    <rPh sb="16" eb="18">
      <t>ジギョウ</t>
    </rPh>
    <phoneticPr fontId="2"/>
  </si>
  <si>
    <t>利尻島国民健康保険病院組合（訪問看護事業）</t>
    <rPh sb="0" eb="3">
      <t>リシリトウ</t>
    </rPh>
    <rPh sb="3" eb="5">
      <t>コクミン</t>
    </rPh>
    <rPh sb="5" eb="7">
      <t>ケンコウ</t>
    </rPh>
    <rPh sb="7" eb="9">
      <t>ホケン</t>
    </rPh>
    <rPh sb="9" eb="11">
      <t>ビョウイン</t>
    </rPh>
    <rPh sb="11" eb="13">
      <t>クミアイ</t>
    </rPh>
    <rPh sb="14" eb="16">
      <t>ホウモン</t>
    </rPh>
    <rPh sb="16" eb="18">
      <t>カンゴ</t>
    </rPh>
    <rPh sb="18" eb="20">
      <t>ジギョウ</t>
    </rPh>
    <phoneticPr fontId="2"/>
  </si>
  <si>
    <t>利尻郡清掃施設組合</t>
    <rPh sb="0" eb="3">
      <t>リシリグン</t>
    </rPh>
    <rPh sb="3" eb="5">
      <t>セイソウ</t>
    </rPh>
    <rPh sb="5" eb="7">
      <t>シセツ</t>
    </rPh>
    <rPh sb="7" eb="9">
      <t>クミアイ</t>
    </rPh>
    <phoneticPr fontId="2"/>
  </si>
  <si>
    <t>利尻郡学校給食組合</t>
    <rPh sb="0" eb="3">
      <t>リシリグン</t>
    </rPh>
    <rPh sb="3" eb="5">
      <t>ガッコウ</t>
    </rPh>
    <rPh sb="5" eb="7">
      <t>キュウショク</t>
    </rPh>
    <rPh sb="7" eb="9">
      <t>クミアイ</t>
    </rPh>
    <phoneticPr fontId="2"/>
  </si>
  <si>
    <t>利尻礼文消防事務組合</t>
    <rPh sb="0" eb="2">
      <t>リシリ</t>
    </rPh>
    <rPh sb="2" eb="4">
      <t>レブン</t>
    </rPh>
    <rPh sb="4" eb="6">
      <t>ショウボウ</t>
    </rPh>
    <rPh sb="6" eb="8">
      <t>ジム</t>
    </rPh>
    <rPh sb="8" eb="10">
      <t>クミアイ</t>
    </rPh>
    <phoneticPr fontId="2"/>
  </si>
  <si>
    <t>公共施設整備基金</t>
    <rPh sb="0" eb="2">
      <t>コウキョウ</t>
    </rPh>
    <rPh sb="2" eb="4">
      <t>シセツ</t>
    </rPh>
    <rPh sb="4" eb="6">
      <t>セイビ</t>
    </rPh>
    <rPh sb="6" eb="8">
      <t>キキン</t>
    </rPh>
    <phoneticPr fontId="2"/>
  </si>
  <si>
    <t>ふるさと利尻富士応援基金</t>
    <rPh sb="4" eb="8">
      <t>リシリフジ</t>
    </rPh>
    <rPh sb="8" eb="10">
      <t>オウエン</t>
    </rPh>
    <rPh sb="10" eb="12">
      <t>キキン</t>
    </rPh>
    <phoneticPr fontId="2"/>
  </si>
  <si>
    <t>子ども・子育て応援基金</t>
    <rPh sb="0" eb="1">
      <t>コ</t>
    </rPh>
    <rPh sb="4" eb="6">
      <t>コソダ</t>
    </rPh>
    <rPh sb="7" eb="9">
      <t>オウエン</t>
    </rPh>
    <rPh sb="9" eb="11">
      <t>キキン</t>
    </rPh>
    <phoneticPr fontId="2"/>
  </si>
  <si>
    <t>役場庁舎維持補修基金</t>
    <rPh sb="0" eb="4">
      <t>ヤクバチョウシャ</t>
    </rPh>
    <rPh sb="4" eb="6">
      <t>イジ</t>
    </rPh>
    <rPh sb="6" eb="8">
      <t>ホシュウ</t>
    </rPh>
    <rPh sb="8" eb="10">
      <t>キキン</t>
    </rPh>
    <phoneticPr fontId="2"/>
  </si>
  <si>
    <t>社会福祉事業基金</t>
    <rPh sb="0" eb="2">
      <t>シャカイ</t>
    </rPh>
    <rPh sb="2" eb="4">
      <t>フクシ</t>
    </rPh>
    <rPh sb="4" eb="6">
      <t>ジギョウ</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</si>
  <si>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</si>
  <si>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</si>
  <si>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の大型建設事業（施設立替等）により有形固定資産減価償却率は類似団体よりも低い水準であるが、将来負担比率はH30には47.6％まで上昇しており、公債費の償還終了による地方債残高の減少等によりR1には27.6％まで低下している。R3年度には算定されない。今後の見通しとしては令和38年までに公共施設の保有面積を30％削減するという目標を掲げ、老朽化した施設の集約化・複合化や除却を進めている。起債額は現在よりも下がっていく見込みであり、公共施設の維持管理に要する経費の減少や、地方債の償還終了により、将来負担比率はR4年度は算定されない見込み。</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</si>
  <si>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</si>
  <si>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</si>
  <si>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</si>
  <si>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</si>
  <si>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</si>
  <si>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</si>
  <si>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類似団体に比べ高い水準にあるが、将来負担比率は算定なし。実質公債費率については、近年の大型建設事業による地方債の発行や、交付税措置はあるが償還期限の短い過疎債・辺地債等の発行により高くなっている。今後は若干減少していく見込みである。引き続き現在の数値より増加しないよう適切な財政運営を目指す。</t>
    <rPh sb="111" eb="113">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</si>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</sst>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AEC16E1-65E9-45DD-8EAE-5627F57ED62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A5BC-47F5-93AE-8A0962DA82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649336</c:v>
                </c:pt>
                <c:pt idx="1">
                  <c:v>245241</c:v>
                </c:pt>
                <c:pt idx="2">
                  <c:v>133824</c:v>
                </c:pt>
                <c:pt idx="3">
                  <c:v>199673</c:v>
                </c:pt>
                <c:pt idx="4">
                  <c:v>291612</c:v>
                </c:pt>
              </c:numCache>
            </c:numRef>
          </c:val>
          <c:smooth val="0"/>
          <c:extLst>
            <c:ext xmlns:c16="http://schemas.microsoft.com/office/drawing/2014/chart" uri="{C3380CC4-5D6E-409C-BE32-E72D297353CC}">
              <c16:uniqueId val="{00000001-A5BC-47F5-93AE-8A0962DA82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1.24</c:v>
                </c:pt>
                <c:pt idx="1">
                  <c:v>1.58</c:v>
                </c:pt>
                <c:pt idx="2">
                  <c:v>1.1100000000000001</c:v>
                </c:pt>
                <c:pt idx="3">
                  <c:v>2.5499999999999998</c:v>
                </c:pt>
                <c:pt idx="4">
                  <c:v>2.4500000000000002</c:v>
                </c:pt>
              </c:numCache>
            </c:numRef>
          </c:val>
          <c:extLst>
            <c:ext xmlns:c16="http://schemas.microsoft.com/office/drawing/2014/chart" uri="{C3380CC4-5D6E-409C-BE32-E72D297353CC}">
              <c16:uniqueId val="{00000000-81DB-4A5D-BFCC-5CAD4F0FA3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34.69</c:v>
                </c:pt>
                <c:pt idx="1">
                  <c:v>34.74</c:v>
                </c:pt>
                <c:pt idx="2">
                  <c:v>33.47</c:v>
                </c:pt>
                <c:pt idx="3">
                  <c:v>38.67</c:v>
                </c:pt>
                <c:pt idx="4">
                  <c:v>43.93</c:v>
                </c:pt>
              </c:numCache>
            </c:numRef>
          </c:val>
          <c:extLst>
            <c:ext xmlns:c16="http://schemas.microsoft.com/office/drawing/2014/chart" uri="{C3380CC4-5D6E-409C-BE32-E72D297353CC}">
              <c16:uniqueId val="{00000001-81DB-4A5D-BFCC-5CAD4F0FA3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0.14000000000000001</c:v>
                </c:pt>
                <c:pt idx="1">
                  <c:v>0.41</c:v>
                </c:pt>
                <c:pt idx="2">
                  <c:v>-0.31</c:v>
                </c:pt>
                <c:pt idx="3">
                  <c:v>8.1300000000000008</c:v>
                </c:pt>
                <c:pt idx="4">
                  <c:v>4</c:v>
                </c:pt>
              </c:numCache>
            </c:numRef>
          </c:val>
          <c:smooth val="0"/>
          <c:extLst>
            <c:ext xmlns:c16="http://schemas.microsoft.com/office/drawing/2014/chart" uri="{C3380CC4-5D6E-409C-BE32-E72D297353CC}">
              <c16:uniqueId val="{00000002-81DB-4A5D-BFCC-5CAD4F0FA3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0.24</c:v>
                </c:pt>
                <c:pt idx="4">
                  <c:v>#N/A</c:v>
                </c:pt>
                <c:pt idx="5">
                  <c:v>0.13</c:v>
                </c:pt>
                <c:pt idx="6">
                  <c:v>#N/A</c:v>
                </c:pt>
                <c:pt idx="7">
                  <c:v>0.06</c:v>
                </c:pt>
                <c:pt idx="8">
                  <c:v>#N/A</c:v>
                </c:pt>
                <c:pt idx="9">
                  <c:v>0.01</c:v>
                </c:pt>
              </c:numCache>
            </c:numRef>
          </c:val>
          <c:extLst>
            <c:ext xmlns:c16="http://schemas.microsoft.com/office/drawing/2014/chart" uri="{C3380CC4-5D6E-409C-BE32-E72D297353CC}">
              <c16:uniqueId val="{00000000-5597-4A16-8923-FD210F76A6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97-4A16-8923-FD210F76A662}"/>
            </c:ext>
          </c:extLst>
        </c:ser>
        <c:ser>
          <c:idx val="2"/>
          <c:order val="2"/>
          <c:tx>
            <c:strRef>
              <c:f>データシート!$A$29</c:f>
              <c:strCache>
                <c:ptCount val="1"/>
                <c:pt idx="0">
                  <c:v>利尻富士町下水道事業特別会計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0.11</c:v>
                </c:pt>
                <c:pt idx="4">
                  <c:v>#N/A</c:v>
                </c:pt>
                <c:pt idx="5">
                  <c:v>0.04</c:v>
                </c:pt>
                <c:pt idx="6">
                  <c:v>#N/A</c:v>
                </c:pt>
                <c:pt idx="7">
                  <c:v>0.02</c:v>
                </c:pt>
                <c:pt idx="8">
                  <c:v>#N/A</c:v>
                </c:pt>
                <c:pt idx="9">
                  <c:v>0.02</c:v>
                </c:pt>
              </c:numCache>
            </c:numRef>
          </c:val>
          <c:extLst>
            <c:ext xmlns:c16="http://schemas.microsoft.com/office/drawing/2014/chart" uri="{C3380CC4-5D6E-409C-BE32-E72D297353CC}">
              <c16:uniqueId val="{00000002-5597-4A16-8923-FD210F76A662}"/>
            </c:ext>
          </c:extLst>
        </c:ser>
        <c:ser>
          <c:idx val="3"/>
          <c:order val="3"/>
          <c:tx>
            <c:strRef>
              <c:f>データシート!$A$30</c:f>
              <c:strCache>
                <c:ptCount val="1"/>
                <c:pt idx="0">
                  <c:v>利尻富士町介護サービス特別会計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0.37</c:v>
                </c:pt>
                <c:pt idx="2">
                  <c:v>#N/A</c:v>
                </c:pt>
                <c:pt idx="3">
                  <c:v>0.15</c:v>
                </c:pt>
                <c:pt idx="4">
                  <c:v>#N/A</c:v>
                </c:pt>
                <c:pt idx="5">
                  <c:v>0.04</c:v>
                </c:pt>
                <c:pt idx="6">
                  <c:v>#N/A</c:v>
                </c:pt>
                <c:pt idx="7">
                  <c:v>0.02</c:v>
                </c:pt>
                <c:pt idx="8">
                  <c:v>#N/A</c:v>
                </c:pt>
                <c:pt idx="9">
                  <c:v>0.03</c:v>
                </c:pt>
              </c:numCache>
            </c:numRef>
          </c:val>
          <c:extLst>
            <c:ext xmlns:c16="http://schemas.microsoft.com/office/drawing/2014/chart" uri="{C3380CC4-5D6E-409C-BE32-E72D297353CC}">
              <c16:uniqueId val="{00000003-5597-4A16-8923-FD210F76A662}"/>
            </c:ext>
          </c:extLst>
        </c:ser>
        <c:ser>
          <c:idx val="4"/>
          <c:order val="4"/>
          <c:tx>
            <c:strRef>
              <c:f>データシート!$A$31</c:f>
              <c:strCache>
                <c:ptCount val="1"/>
                <c:pt idx="0">
                  <c:v>利尻富士町温泉事業特別会計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0.03</c:v>
                </c:pt>
                <c:pt idx="4">
                  <c:v>#N/A</c:v>
                </c:pt>
                <c:pt idx="5">
                  <c:v>0</c:v>
                </c:pt>
                <c:pt idx="6">
                  <c:v>#N/A</c:v>
                </c:pt>
                <c:pt idx="7">
                  <c:v>0</c:v>
                </c:pt>
                <c:pt idx="8">
                  <c:v>#N/A</c:v>
                </c:pt>
                <c:pt idx="9">
                  <c:v>0.04</c:v>
                </c:pt>
              </c:numCache>
            </c:numRef>
          </c:val>
          <c:extLst>
            <c:ext xmlns:c16="http://schemas.microsoft.com/office/drawing/2014/chart" uri="{C3380CC4-5D6E-409C-BE32-E72D297353CC}">
              <c16:uniqueId val="{00000004-5597-4A16-8923-FD210F76A662}"/>
            </c:ext>
          </c:extLst>
        </c:ser>
        <c:ser>
          <c:idx val="5"/>
          <c:order val="5"/>
          <c:tx>
            <c:strRef>
              <c:f>データシート!$A$32</c:f>
              <c:strCache>
                <c:ptCount val="1"/>
                <c:pt idx="0">
                  <c:v>利尻富士町歯科施設特別会計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0.03</c:v>
                </c:pt>
                <c:pt idx="4">
                  <c:v>#N/A</c:v>
                </c:pt>
                <c:pt idx="5">
                  <c:v>0.08</c:v>
                </c:pt>
                <c:pt idx="6">
                  <c:v>#N/A</c:v>
                </c:pt>
                <c:pt idx="7">
                  <c:v>0.03</c:v>
                </c:pt>
                <c:pt idx="8">
                  <c:v>#N/A</c:v>
                </c:pt>
                <c:pt idx="9">
                  <c:v>7.0000000000000007E-2</c:v>
                </c:pt>
              </c:numCache>
            </c:numRef>
          </c:val>
          <c:extLst>
            <c:ext xmlns:c16="http://schemas.microsoft.com/office/drawing/2014/chart" uri="{C3380CC4-5D6E-409C-BE32-E72D297353CC}">
              <c16:uniqueId val="{00000005-5597-4A16-8923-FD210F76A662}"/>
            </c:ext>
          </c:extLst>
        </c:ser>
        <c:ser>
          <c:idx val="6"/>
          <c:order val="6"/>
          <c:tx>
            <c:strRef>
              <c:f>データシート!$A$33</c:f>
              <c:strCache>
                <c:ptCount val="1"/>
                <c:pt idx="0">
                  <c:v>利尻富士町国民健康保険施設特別会計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c:v>
                </c:pt>
                <c:pt idx="4">
                  <c:v>#N/A</c:v>
                </c:pt>
                <c:pt idx="5">
                  <c:v>0.03</c:v>
                </c:pt>
                <c:pt idx="6">
                  <c:v>#N/A</c:v>
                </c:pt>
                <c:pt idx="7">
                  <c:v>0.06</c:v>
                </c:pt>
                <c:pt idx="8">
                  <c:v>#N/A</c:v>
                </c:pt>
                <c:pt idx="9">
                  <c:v>0.13</c:v>
                </c:pt>
              </c:numCache>
            </c:numRef>
          </c:val>
          <c:extLst>
            <c:ext xmlns:c16="http://schemas.microsoft.com/office/drawing/2014/chart" uri="{C3380CC4-5D6E-409C-BE32-E72D297353CC}">
              <c16:uniqueId val="{00000006-5597-4A16-8923-FD210F76A662}"/>
            </c:ext>
          </c:extLst>
        </c:ser>
        <c:ser>
          <c:idx val="7"/>
          <c:order val="7"/>
          <c:tx>
            <c:strRef>
              <c:f>データシート!$A$34</c:f>
              <c:strCache>
                <c:ptCount val="1"/>
                <c:pt idx="0">
                  <c:v>利尻富士町国民健康保険事業特別会計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c:v>
                </c:pt>
                <c:pt idx="2">
                  <c:v>#N/A</c:v>
                </c:pt>
                <c:pt idx="3">
                  <c:v>0.53</c:v>
                </c:pt>
                <c:pt idx="4">
                  <c:v>#N/A</c:v>
                </c:pt>
                <c:pt idx="5">
                  <c:v>0.26</c:v>
                </c:pt>
                <c:pt idx="6">
                  <c:v>#N/A</c:v>
                </c:pt>
                <c:pt idx="7">
                  <c:v>0.28999999999999998</c:v>
                </c:pt>
                <c:pt idx="8">
                  <c:v>#N/A</c:v>
                </c:pt>
                <c:pt idx="9">
                  <c:v>0.16</c:v>
                </c:pt>
              </c:numCache>
            </c:numRef>
          </c:val>
          <c:extLst>
            <c:ext xmlns:c16="http://schemas.microsoft.com/office/drawing/2014/chart" uri="{C3380CC4-5D6E-409C-BE32-E72D297353CC}">
              <c16:uniqueId val="{00000007-5597-4A16-8923-FD210F76A662}"/>
            </c:ext>
          </c:extLst>
        </c:ser>
        <c:ser>
          <c:idx val="8"/>
          <c:order val="8"/>
          <c:tx>
            <c:strRef>
              <c:f>データシート!$A$35</c:f>
              <c:strCache>
                <c:ptCount val="1"/>
                <c:pt idx="0">
                  <c:v>利尻富士町介護保険事業特別会計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0.27</c:v>
                </c:pt>
                <c:pt idx="2">
                  <c:v>#N/A</c:v>
                </c:pt>
                <c:pt idx="3">
                  <c:v>0</c:v>
                </c:pt>
                <c:pt idx="4">
                  <c:v>#N/A</c:v>
                </c:pt>
                <c:pt idx="5">
                  <c:v>0.02</c:v>
                </c:pt>
                <c:pt idx="6">
                  <c:v>#N/A</c:v>
                </c:pt>
                <c:pt idx="7">
                  <c:v>0.44</c:v>
                </c:pt>
                <c:pt idx="8">
                  <c:v>#N/A</c:v>
                </c:pt>
                <c:pt idx="9">
                  <c:v>0.46</c:v>
                </c:pt>
              </c:numCache>
            </c:numRef>
          </c:val>
          <c:extLst>
            <c:ext xmlns:c16="http://schemas.microsoft.com/office/drawing/2014/chart" uri="{C3380CC4-5D6E-409C-BE32-E72D297353CC}">
              <c16:uniqueId val="{00000008-5597-4A16-8923-FD210F76A66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1.22</c:v>
                </c:pt>
                <c:pt idx="2">
                  <c:v>#N/A</c:v>
                </c:pt>
                <c:pt idx="3">
                  <c:v>1.54</c:v>
                </c:pt>
                <c:pt idx="4">
                  <c:v>#N/A</c:v>
                </c:pt>
                <c:pt idx="5">
                  <c:v>1.03</c:v>
                </c:pt>
                <c:pt idx="6">
                  <c:v>#N/A</c:v>
                </c:pt>
                <c:pt idx="7">
                  <c:v>2.5099999999999998</c:v>
                </c:pt>
                <c:pt idx="8">
                  <c:v>#N/A</c:v>
                </c:pt>
                <c:pt idx="9">
                  <c:v>2.38</c:v>
                </c:pt>
              </c:numCache>
            </c:numRef>
          </c:val>
          <c:extLst>
            <c:ext xmlns:c16="http://schemas.microsoft.com/office/drawing/2014/chart" uri="{C3380CC4-5D6E-409C-BE32-E72D297353CC}">
              <c16:uniqueId val="{00000009-5597-4A16-8923-FD210F76A6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659</c:v>
                </c:pt>
                <c:pt idx="5">
                  <c:v>683</c:v>
                </c:pt>
                <c:pt idx="8">
                  <c:v>706</c:v>
                </c:pt>
                <c:pt idx="11">
                  <c:v>648</c:v>
                </c:pt>
                <c:pt idx="14">
                  <c:v>630</c:v>
                </c:pt>
              </c:numCache>
            </c:numRef>
          </c:val>
          <c:extLst>
            <c:ext xmlns:c16="http://schemas.microsoft.com/office/drawing/2014/chart" uri="{C3380CC4-5D6E-409C-BE32-E72D297353CC}">
              <c16:uniqueId val="{00000000-39DE-4722-AF59-E258939D1B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39DE-4722-AF59-E258939D1B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7</c:v>
                </c:pt>
                <c:pt idx="6">
                  <c:v>12</c:v>
                </c:pt>
                <c:pt idx="9">
                  <c:v>12</c:v>
                </c:pt>
                <c:pt idx="12">
                  <c:v>10</c:v>
                </c:pt>
              </c:numCache>
            </c:numRef>
          </c:val>
          <c:extLst>
            <c:ext xmlns:c16="http://schemas.microsoft.com/office/drawing/2014/chart" uri="{C3380CC4-5D6E-409C-BE32-E72D297353CC}">
              <c16:uniqueId val="{00000002-39DE-4722-AF59-E258939D1B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32</c:v>
                </c:pt>
                <c:pt idx="6">
                  <c:v>37</c:v>
                </c:pt>
                <c:pt idx="9">
                  <c:v>38</c:v>
                </c:pt>
                <c:pt idx="12">
                  <c:v>36</c:v>
                </c:pt>
              </c:numCache>
            </c:numRef>
          </c:val>
          <c:extLst>
            <c:ext xmlns:c16="http://schemas.microsoft.com/office/drawing/2014/chart" uri="{C3380CC4-5D6E-409C-BE32-E72D297353CC}">
              <c16:uniqueId val="{00000003-39DE-4722-AF59-E258939D1B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111</c:v>
                </c:pt>
                <c:pt idx="3">
                  <c:v>119</c:v>
                </c:pt>
                <c:pt idx="6">
                  <c:v>125</c:v>
                </c:pt>
                <c:pt idx="9">
                  <c:v>123</c:v>
                </c:pt>
                <c:pt idx="12">
                  <c:v>137</c:v>
                </c:pt>
              </c:numCache>
            </c:numRef>
          </c:val>
          <c:extLst>
            <c:ext xmlns:c16="http://schemas.microsoft.com/office/drawing/2014/chart" uri="{C3380CC4-5D6E-409C-BE32-E72D297353CC}">
              <c16:uniqueId val="{00000004-39DE-4722-AF59-E258939D1B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DE-4722-AF59-E258939D1B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DE-4722-AF59-E258939D1B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755</c:v>
                </c:pt>
                <c:pt idx="3">
                  <c:v>760</c:v>
                </c:pt>
                <c:pt idx="6">
                  <c:v>809</c:v>
                </c:pt>
                <c:pt idx="9">
                  <c:v>784</c:v>
                </c:pt>
                <c:pt idx="12">
                  <c:v>718</c:v>
                </c:pt>
              </c:numCache>
            </c:numRef>
          </c:val>
          <c:extLst>
            <c:ext xmlns:c16="http://schemas.microsoft.com/office/drawing/2014/chart" uri="{C3380CC4-5D6E-409C-BE32-E72D297353CC}">
              <c16:uniqueId val="{00000007-39DE-4722-AF59-E258939D1B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253</c:v>
                </c:pt>
                <c:pt idx="2">
                  <c:v>#N/A</c:v>
                </c:pt>
                <c:pt idx="3">
                  <c:v>#N/A</c:v>
                </c:pt>
                <c:pt idx="4">
                  <c:v>235</c:v>
                </c:pt>
                <c:pt idx="5">
                  <c:v>#N/A</c:v>
                </c:pt>
                <c:pt idx="6">
                  <c:v>#N/A</c:v>
                </c:pt>
                <c:pt idx="7">
                  <c:v>278</c:v>
                </c:pt>
                <c:pt idx="8">
                  <c:v>#N/A</c:v>
                </c:pt>
                <c:pt idx="9">
                  <c:v>#N/A</c:v>
                </c:pt>
                <c:pt idx="10">
                  <c:v>309</c:v>
                </c:pt>
                <c:pt idx="11">
                  <c:v>#N/A</c:v>
                </c:pt>
                <c:pt idx="12">
                  <c:v>#N/A</c:v>
                </c:pt>
                <c:pt idx="13">
                  <c:v>271</c:v>
                </c:pt>
                <c:pt idx="14">
                  <c:v>#N/A</c:v>
                </c:pt>
              </c:numCache>
            </c:numRef>
          </c:val>
          <c:smooth val="0"/>
          <c:extLst>
            <c:ext xmlns:c16="http://schemas.microsoft.com/office/drawing/2014/chart" uri="{C3380CC4-5D6E-409C-BE32-E72D297353CC}">
              <c16:uniqueId val="{00000008-39DE-4722-AF59-E258939D1B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5734</c:v>
                </c:pt>
                <c:pt idx="5">
                  <c:v>5547</c:v>
                </c:pt>
                <c:pt idx="8">
                  <c:v>5616</c:v>
                </c:pt>
                <c:pt idx="11">
                  <c:v>5255</c:v>
                </c:pt>
                <c:pt idx="14">
                  <c:v>4912</c:v>
                </c:pt>
              </c:numCache>
            </c:numRef>
          </c:val>
          <c:extLst>
            <c:ext xmlns:c16="http://schemas.microsoft.com/office/drawing/2014/chart" uri="{C3380CC4-5D6E-409C-BE32-E72D297353CC}">
              <c16:uniqueId val="{00000000-95AC-4816-9344-D76845E33E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584</c:v>
                </c:pt>
                <c:pt idx="5">
                  <c:v>536</c:v>
                </c:pt>
                <c:pt idx="8">
                  <c:v>472</c:v>
                </c:pt>
                <c:pt idx="11">
                  <c:v>430</c:v>
                </c:pt>
                <c:pt idx="14">
                  <c:v>428</c:v>
                </c:pt>
              </c:numCache>
            </c:numRef>
          </c:val>
          <c:extLst>
            <c:ext xmlns:c16="http://schemas.microsoft.com/office/drawing/2014/chart" uri="{C3380CC4-5D6E-409C-BE32-E72D297353CC}">
              <c16:uniqueId val="{00000001-95AC-4816-9344-D76845E33E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2363</c:v>
                </c:pt>
                <c:pt idx="5">
                  <c:v>2555</c:v>
                </c:pt>
                <c:pt idx="8">
                  <c:v>2622</c:v>
                </c:pt>
                <c:pt idx="11">
                  <c:v>2966</c:v>
                </c:pt>
                <c:pt idx="14">
                  <c:v>3317</c:v>
                </c:pt>
              </c:numCache>
            </c:numRef>
          </c:val>
          <c:extLst>
            <c:ext xmlns:c16="http://schemas.microsoft.com/office/drawing/2014/chart" uri="{C3380CC4-5D6E-409C-BE32-E72D297353CC}">
              <c16:uniqueId val="{00000002-95AC-4816-9344-D76845E33E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AC-4816-9344-D76845E33E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AC-4816-9344-D76845E33E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AC-4816-9344-D76845E33E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454</c:v>
                </c:pt>
                <c:pt idx="3">
                  <c:v>460</c:v>
                </c:pt>
                <c:pt idx="6">
                  <c:v>456</c:v>
                </c:pt>
                <c:pt idx="9">
                  <c:v>450</c:v>
                </c:pt>
                <c:pt idx="12">
                  <c:v>430</c:v>
                </c:pt>
              </c:numCache>
            </c:numRef>
          </c:val>
          <c:extLst>
            <c:ext xmlns:c16="http://schemas.microsoft.com/office/drawing/2014/chart" uri="{C3380CC4-5D6E-409C-BE32-E72D297353CC}">
              <c16:uniqueId val="{00000006-95AC-4816-9344-D76845E33E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439</c:v>
                </c:pt>
                <c:pt idx="3">
                  <c:v>376</c:v>
                </c:pt>
                <c:pt idx="6">
                  <c:v>336</c:v>
                </c:pt>
                <c:pt idx="9">
                  <c:v>310</c:v>
                </c:pt>
                <c:pt idx="12">
                  <c:v>285</c:v>
                </c:pt>
              </c:numCache>
            </c:numRef>
          </c:val>
          <c:extLst>
            <c:ext xmlns:c16="http://schemas.microsoft.com/office/drawing/2014/chart" uri="{C3380CC4-5D6E-409C-BE32-E72D297353CC}">
              <c16:uniqueId val="{00000007-95AC-4816-9344-D76845E33E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1440</c:v>
                </c:pt>
                <c:pt idx="3">
                  <c:v>1436</c:v>
                </c:pt>
                <c:pt idx="6">
                  <c:v>1789</c:v>
                </c:pt>
                <c:pt idx="9">
                  <c:v>1751</c:v>
                </c:pt>
                <c:pt idx="12">
                  <c:v>1739</c:v>
                </c:pt>
              </c:numCache>
            </c:numRef>
          </c:val>
          <c:extLst>
            <c:ext xmlns:c16="http://schemas.microsoft.com/office/drawing/2014/chart" uri="{C3380CC4-5D6E-409C-BE32-E72D297353CC}">
              <c16:uniqueId val="{00000008-95AC-4816-9344-D76845E33E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c:v>
                </c:pt>
                <c:pt idx="3">
                  <c:v>44</c:v>
                </c:pt>
                <c:pt idx="6">
                  <c:v>32</c:v>
                </c:pt>
                <c:pt idx="9">
                  <c:v>21</c:v>
                </c:pt>
                <c:pt idx="12">
                  <c:v>10</c:v>
                </c:pt>
              </c:numCache>
            </c:numRef>
          </c:val>
          <c:extLst>
            <c:ext xmlns:c16="http://schemas.microsoft.com/office/drawing/2014/chart" uri="{C3380CC4-5D6E-409C-BE32-E72D297353CC}">
              <c16:uniqueId val="{00000009-95AC-4816-9344-D76845E33E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7201</c:v>
                </c:pt>
                <c:pt idx="3">
                  <c:v>6819</c:v>
                </c:pt>
                <c:pt idx="6">
                  <c:v>6324</c:v>
                </c:pt>
                <c:pt idx="9">
                  <c:v>5956</c:v>
                </c:pt>
                <c:pt idx="12">
                  <c:v>5656</c:v>
                </c:pt>
              </c:numCache>
            </c:numRef>
          </c:val>
          <c:extLst>
            <c:ext xmlns:c16="http://schemas.microsoft.com/office/drawing/2014/chart" uri="{C3380CC4-5D6E-409C-BE32-E72D297353CC}">
              <c16:uniqueId val="{0000000A-95AC-4816-9344-D76845E33E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862</c:v>
                </c:pt>
                <c:pt idx="2">
                  <c:v>#N/A</c:v>
                </c:pt>
                <c:pt idx="3">
                  <c:v>#N/A</c:v>
                </c:pt>
                <c:pt idx="4">
                  <c:v>496</c:v>
                </c:pt>
                <c:pt idx="5">
                  <c:v>#N/A</c:v>
                </c:pt>
                <c:pt idx="6">
                  <c:v>#N/A</c:v>
                </c:pt>
                <c:pt idx="7">
                  <c:v>226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AC-4816-9344-D76845E33E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829</c:v>
                </c:pt>
                <c:pt idx="1">
                  <c:v>1000</c:v>
                </c:pt>
                <c:pt idx="2">
                  <c:v>1105</c:v>
                </c:pt>
              </c:numCache>
            </c:numRef>
          </c:val>
          <c:extLst>
            <c:ext xmlns:c16="http://schemas.microsoft.com/office/drawing/2014/chart" uri="{C3380CC4-5D6E-409C-BE32-E72D297353CC}">
              <c16:uniqueId val="{00000000-648C-46CC-B840-A1ACB1E968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813</c:v>
                </c:pt>
                <c:pt idx="1">
                  <c:v>834</c:v>
                </c:pt>
                <c:pt idx="2">
                  <c:v>834</c:v>
                </c:pt>
              </c:numCache>
            </c:numRef>
          </c:val>
          <c:extLst>
            <c:ext xmlns:c16="http://schemas.microsoft.com/office/drawing/2014/chart" uri="{C3380CC4-5D6E-409C-BE32-E72D297353CC}">
              <c16:uniqueId val="{00000001-648C-46CC-B840-A1ACB1E968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925</c:v>
                </c:pt>
                <c:pt idx="1">
                  <c:v>1085</c:v>
                </c:pt>
                <c:pt idx="2">
                  <c:v>1336</c:v>
                </c:pt>
              </c:numCache>
            </c:numRef>
          </c:val>
          <c:extLst>
            <c:ext xmlns:c16="http://schemas.microsoft.com/office/drawing/2014/chart" uri="{C3380CC4-5D6E-409C-BE32-E72D297353CC}">
              <c16:uniqueId val="{00000002-648C-46CC-B840-A1ACB1E968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公会計指標分析・財政指標組合せ分析表R4!$AN$51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公会計指標分析・財政指標組合せ分析表R4!$BP$50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{C0002660-2D09-4790-8885-4DF9B87141BD}</c15:txfldGUID>
                      <c15:f>公会計指標分析・財政指標組合せ分析表R4!$BP$50</c15:f>
                      <c15:dlblFieldTableCache>
                        <c:ptCount val="1"/>
                        <c:pt idx="0">
                          <c:v>H30</c:v>
                        </c:pt>
                      </c15:dlblFieldTableCache>
                    </c15:dlblFTEntry>
                  </c15:dlblFieldTable>
                  <c15:showDataLabelsRange val="0"/>
                </c:ext>
                <c:ext xmlns:c16="http://schemas.microsoft.com/office/drawing/2014/chart" uri="{C3380CC4-5D6E-409C-BE32-E72D297353CC}">
                  <c16:uniqueId val="{00000000-E1FA-4D63-B5C3-BE1ECF0536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{27F55491-DD70-4CD6-AAC2-4DA7AA0DA69B}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FA-4D63-B5C3-BE1ECF0536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{795BC49C-D2F9-404A-B663-3C0E04CA5C85}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FA-4D63-B5C3-BE1ECF0536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{D59550F2-6192-47D1-BE6B-2E5BB16BFA37}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FA-4D63-B5C3-BE1ECF0536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{FE80ACD2-B67B-441E-ABEE-185B4DF03AC6}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FA-4D63-B5C3-BE1ECF053695}"/>
                </c:ext>
              </c:extLst>
            </c:dLbl>
            <c:dLbl>
              <c:idx val="8"/>
              <c:tx>
                <c:strRef>
                  <c:f>公会計指標分析・財政指標組合せ分析表R4!$BX$50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{AF646A8A-40C8-482B-9FF2-473A5CFFB38B}</c15:txfldGUID>
                      <c15:f>公会計指標分析・財政指標組合せ分析表R4!$BX$50</c15:f>
                      <c15:dlblFieldTableCache>
                        <c:ptCount val="1"/>
                        <c:pt idx="0">
                          <c:v>R01</c:v>
                        </c:pt>
                      </c15:dlblFieldTableCache>
                    </c15:dlblFTEntry>
                  </c15:dlblFieldTable>
                  <c15:showDataLabelsRange val="0"/>
                </c:ext>
                <c:ext xmlns:c16="http://schemas.microsoft.com/office/drawing/2014/chart" uri="{C3380CC4-5D6E-409C-BE32-E72D297353CC}">
                  <c16:uniqueId val="{00000005-E1FA-4D63-B5C3-BE1ECF053695}"/>
                </c:ext>
              </c:extLst>
            </c:dLbl>
            <c:dLbl>
              <c:idx val="16"/>
              <c:tx>
                <c:strRef>
                  <c:f>公会計指標分析・財政指標組合せ分析表R4!$CF$50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{639B3551-0FBB-4C43-8CAE-38E8FE0312A3}</c15:txfldGUID>
                      <c15:f>公会計指標分析・財政指標組合せ分析表R4!$CF$50</c15:f>
                      <c15:dlblFieldTableCache>
                        <c:ptCount val="1"/>
                        <c:pt idx="0">
                          <c:v>R02</c:v>
                        </c:pt>
                      </c15:dlblFieldTableCache>
                    </c15:dlblFTEntry>
                  </c15:dlblFieldTable>
                  <c15:showDataLabelsRange val="0"/>
                </c:ext>
                <c:ext xmlns:c16="http://schemas.microsoft.com/office/drawing/2014/chart" uri="{C3380CC4-5D6E-409C-BE32-E72D297353CC}">
                  <c16:uniqueId val="{00000006-E1FA-4D63-B5C3-BE1ECF053695}"/>
                </c:ext>
              </c:extLst>
            </c:dLbl>
            <c:dLbl>
              <c:idx val="24"/>
              <c:tx>
                <c:strRef>
                  <c:f>公会計指標分析・財政指標組合せ分析表R4!$CN$50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{7C626069-5D9D-4985-A243-D33910DF9573}</c15:txfldGUID>
                      <c15:f>公会計指標分析・財政指標組合せ分析表R4!$CN$50</c15:f>
                      <c15:dlblFieldTableCache>
                        <c:ptCount val="1"/>
                        <c:pt idx="0">
                          <c:v>R03</c:v>
                        </c:pt>
                      </c15:dlblFieldTableCache>
                    </c15:dlblFTEntry>
                  </c15:dlblFieldTable>
                  <c15:showDataLabelsRange val="0"/>
                </c:ext>
                <c:ext xmlns:c16="http://schemas.microsoft.com/office/drawing/2014/chart" uri="{C3380CC4-5D6E-409C-BE32-E72D297353CC}">
                  <c16:uniqueId val="{00000007-E1FA-4D63-B5C3-BE1ECF053695}"/>
                </c:ext>
              </c:extLst>
            </c:dLbl>
            <c:dLbl>
              <c:idx val="32"/>
              <c:tx>
                <c:strRef>
                  <c:f>公会計指標分析・財政指標組合せ分析表R4!$CV$50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{4C724163-586C-4EBE-81D9-71FC52B08806}</c15:txfldGUID>
                      <c15:f>公会計指標分析・財政指標組合せ分析表R4!$CV$50</c15:f>
                      <c15:dlblFieldTableCache>
                        <c:ptCount val="1"/>
                        <c:pt idx="0">
                          <c:v>R04</c:v>
                        </c:pt>
                      </c15:dlblFieldTableCache>
                    </c15:dlblFTEntry>
                  </c15:dlblFieldTable>
                  <c15:showDataLabelsRange val="0"/>
                </c:ext>
                <c:ext xmlns:c16="http://schemas.microsoft.com/office/drawing/2014/chart" uri="{C3380CC4-5D6E-409C-BE32-E72D297353CC}">
                  <c16:uniqueId val="{00000008-E1FA-4D63-B5C3-BE1ECF0536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公会計指標分析・財政指標組合せ分析表R4!$BP$53:$DC$53</c:f>
              <c:numCache>
                <c:formatCode>#,##0.0;"▲ "#,##0.0</c:formatCode>
                <c:ptCount val="40"/>
                <c:pt idx="0">
                  <c:v>49.1</c:v>
                </c:pt>
                <c:pt idx="8">
                  <c:v>50.6</c:v>
                </c:pt>
                <c:pt idx="16">
                  <c:v>52.7</c:v>
                </c:pt>
                <c:pt idx="24">
                  <c:v>54.3</c:v>
                </c:pt>
                <c:pt idx="32">
                  <c:v>56</c:v>
                </c:pt>
              </c:numCache>
            </c:numRef>
          </c:xVal>
          <c:yVal>
            <c:numRef>
              <c:f>公会計指標分析・財政指標組合せ分析表R4!$BP$51:$DC$51</c:f>
              <c:numCache>
                <c:formatCode>#,##0.0;"▲ "#,##0.0</c:formatCode>
                <c:ptCount val="40"/>
                <c:pt idx="0">
                  <c:v>47.6</c:v>
                </c:pt>
                <c:pt idx="8">
                  <c:v>27.6</c:v>
                </c:pt>
                <c:pt idx="16">
                  <c:v>12</c:v>
                </c:pt>
              </c:numCache>
            </c:numRef>
          </c:yVal>
          <c:smooth val="0"/>
          <c:extLst>
            <c:ext xmlns:c16="http://schemas.microsoft.com/office/drawing/2014/chart" uri="{C3380CC4-5D6E-409C-BE32-E72D297353CC}">
              <c16:uniqueId val="{00000009-E1FA-4D63-B5C3-BE1ECF053695}"/>
            </c:ext>
          </c:extLst>
        </c:ser>
        <c:ser>
          <c:idx val="1"/>
          <c:order val="1"/>
          <c:tx>
            <c:strRef>
              <c:f>公会計指標分析・財政指標組合せ分析表R4!$AN$55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公会計指標分析・財政指標組合せ分析表R4!$BP$50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{C46CA8E9-4835-4B33-B712-AA34E72B4B1A}</c15:txfldGUID>
                      <c15:f>公会計指標分析・財政指標組合せ分析表R4!$BP$50</c15:f>
                      <c15:dlblFieldTableCache>
                        <c:ptCount val="1"/>
                        <c:pt idx="0">
                          <c:v>H30</c:v>
                        </c:pt>
                      </c15:dlblFieldTableCache>
                    </c15:dlblFTEntry>
                  </c15:dlblFieldTable>
                  <c15:showDataLabelsRange val="0"/>
                </c:ext>
                <c:ext xmlns:c16="http://schemas.microsoft.com/office/drawing/2014/chart" uri="{C3380CC4-5D6E-409C-BE32-E72D297353CC}">
                  <c16:uniqueId val="{0000000A-E1FA-4D63-B5C3-BE1ECF0536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{BC0186BA-73AC-4412-B112-4432ECFF4971}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FA-4D63-B5C3-BE1ECF0536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{85871DD1-E318-4F6B-B41D-0D214CCB021A}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FA-4D63-B5C3-BE1ECF0536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{D0A0F2E8-BE24-4DE2-8E37-FA2F7F202614}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FA-4D63-B5C3-BE1ECF0536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{C40875F3-284E-4F5C-BA11-B3286B5F05A6}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FA-4D63-B5C3-BE1ECF053695}"/>
                </c:ext>
              </c:extLst>
            </c:dLbl>
            <c:dLbl>
              <c:idx val="8"/>
              <c:layout>
                <c:manualLayout>
                  <c:x val="-2.8500074116938182E-2"/>
                  <c:y val="-4.5114315056352064E-2"/>
                </c:manualLayout>
              </c:layout>
              <c:tx>
                <c:strRef>
                  <c:f>公会計指標分析・財政指標組合せ分析表R4!$BX$50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{A188C5CC-EF30-4F48-AAA7-374C72A67A05}</c15:txfldGUID>
                      <c15:f>公会計指標分析・財政指標組合せ分析表R4!$BX$50</c15:f>
                      <c15:dlblFieldTableCache>
                        <c:ptCount val="1"/>
                        <c:pt idx="0">
                          <c:v>R01</c:v>
                        </c:pt>
                      </c15:dlblFieldTableCache>
                    </c15:dlblFTEntry>
                  </c15:dlblFieldTable>
                  <c15:showDataLabelsRange val="0"/>
                </c:ext>
                <c:ext xmlns:c16="http://schemas.microsoft.com/office/drawing/2014/chart" uri="{C3380CC4-5D6E-409C-BE32-E72D297353CC}">
                  <c16:uniqueId val="{0000000F-E1FA-4D63-B5C3-BE1ECF053695}"/>
                </c:ext>
              </c:extLst>
            </c:dLbl>
            <c:dLbl>
              <c:idx val="16"/>
              <c:layout>
                <c:manualLayout>
                  <c:x val="-3.553142718353014E-2"/>
                  <c:y val="-8.436376915537834E-2"/>
                </c:manualLayout>
              </c:layout>
              <c:tx>
                <c:strRef>
                  <c:f>公会計指標分析・財政指標組合せ分析表R4!$CF$50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{6DB5C6FD-E810-42EA-A483-496204506746}</c15:txfldGUID>
                      <c15:f>公会計指標分析・財政指標組合せ分析表R4!$CF$50</c15:f>
                      <c15:dlblFieldTableCache>
                        <c:ptCount val="1"/>
                        <c:pt idx="0">
                          <c:v>R02</c:v>
                        </c:pt>
                      </c15:dlblFieldTableCache>
                    </c15:dlblFTEntry>
                  </c15:dlblFieldTable>
                  <c15:showDataLabelsRange val="0"/>
                </c:ext>
                <c:ext xmlns:c16="http://schemas.microsoft.com/office/drawing/2014/chart" uri="{C3380CC4-5D6E-409C-BE32-E72D297353CC}">
                  <c16:uniqueId val="{00000010-E1FA-4D63-B5C3-BE1ECF053695}"/>
                </c:ext>
              </c:extLst>
            </c:dLbl>
            <c:dLbl>
              <c:idx val="24"/>
              <c:tx>
                <c:strRef>
                  <c:f>公会計指標分析・財政指標組合せ分析表R4!$CN$50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{8EE1E65E-0368-49EA-9A0F-B8884F18EA4A}</c15:txfldGUID>
                      <c15:f>公会計指標分析・財政指標組合せ分析表R4!$CN$50</c15:f>
                      <c15:dlblFieldTableCache>
                        <c:ptCount val="1"/>
                        <c:pt idx="0">
                          <c:v>R03</c:v>
                        </c:pt>
                      </c15:dlblFieldTableCache>
                    </c15:dlblFTEntry>
                  </c15:dlblFieldTable>
                  <c15:showDataLabelsRange val="0"/>
                </c:ext>
                <c:ext xmlns:c16="http://schemas.microsoft.com/office/drawing/2014/chart" uri="{C3380CC4-5D6E-409C-BE32-E72D297353CC}">
                  <c16:uniqueId val="{00000011-E1FA-4D63-B5C3-BE1ECF053695}"/>
                </c:ext>
              </c:extLst>
            </c:dLbl>
            <c:dLbl>
              <c:idx val="32"/>
              <c:tx>
                <c:strRef>
                  <c:f>公会計指標分析・財政指標組合せ分析表R4!$CV$50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{BE7DAE98-1C91-4533-B50B-964DDBAA5EE6}</c15:txfldGUID>
                      <c15:f>公会計指標分析・財政指標組合せ分析表R4!$CV$50</c15:f>
                      <c15:dlblFieldTableCache>
                        <c:ptCount val="1"/>
                        <c:pt idx="0">
                          <c:v>R04</c:v>
                        </c:pt>
                      </c15:dlblFieldTableCache>
                    </c15:dlblFTEntry>
                  </c15:dlblFieldTable>
                  <c15:showDataLabelsRange val="0"/>
                </c:ext>
                <c:ext xmlns:c16="http://schemas.microsoft.com/office/drawing/2014/chart" uri="{C3380CC4-5D6E-409C-BE32-E72D297353CC}">
                  <c16:uniqueId val="{00000012-E1FA-4D63-B5C3-BE1ECF0536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公会計指標分析・財政指標組合せ分析表R4!$BP$57:$DC$57</c:f>
              <c:numCache>
                <c:formatCode>#,##0.0;"▲ "#,##0.0</c:formatCode>
                <c:ptCount val="40"/>
                <c:pt idx="0">
                  <c:v>59.2</c:v>
                </c:pt>
                <c:pt idx="8">
                  <c:v>60.3</c:v>
                </c:pt>
                <c:pt idx="16">
                  <c:v>61</c:v>
                </c:pt>
                <c:pt idx="24">
                  <c:v>62.3</c:v>
                </c:pt>
                <c:pt idx="32">
                  <c:v>63.7</c:v>
                </c:pt>
              </c:numCache>
            </c:numRef>
          </c:xVal>
          <c:yVal>
            <c:numRef>
              <c:f>公会計指標分析・財政指標組合せ分析表R4!$BP$55:$DC$55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1FA-4D63-B5C3-BE1ECF05369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公会計指標分析・財政指標組合せ分析表R4!$AN$73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公会計指標分析・財政指標組合せ分析表R4!$BP$72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{44FCA7D9-D3A5-42B5-B643-4650411ED12E}</c15:txfldGUID>
                      <c15:f>公会計指標分析・財政指標組合せ分析表R4!$BP$72</c15:f>
                      <c15:dlblFieldTableCache>
                        <c:ptCount val="1"/>
                        <c:pt idx="0">
                          <c:v>H30</c:v>
                        </c:pt>
                      </c15:dlblFieldTableCache>
                    </c15:dlblFTEntry>
                  </c15:dlblFieldTable>
                  <c15:showDataLabelsRange val="0"/>
                </c:ext>
                <c:ext xmlns:c16="http://schemas.microsoft.com/office/drawing/2014/chart" uri="{C3380CC4-5D6E-409C-BE32-E72D297353CC}">
                  <c16:uniqueId val="{00000000-417C-4518-A6CC-0F7198A0C4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{3C68DEA0-49BD-4F6B-A98F-FCE8686B84F1}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7C-4518-A6CC-0F7198A0C4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{B29885C5-F1C2-48D3-AEAF-C2B47FC51548}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7C-4518-A6CC-0F7198A0C4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{36051281-4CD3-4148-BA2A-D3F9EA775A5A}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7C-4518-A6CC-0F7198A0C4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{6C1C18CA-64A5-4087-92FA-190D7B2A7427}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7C-4518-A6CC-0F7198A0C4D5}"/>
                </c:ext>
              </c:extLst>
            </c:dLbl>
            <c:dLbl>
              <c:idx val="8"/>
              <c:tx>
                <c:strRef>
                  <c:f>公会計指標分析・財政指標組合せ分析表R4!$BX$72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{E94DE475-8548-4445-98DC-EE83DFCCA833}</c15:txfldGUID>
                      <c15:f>公会計指標分析・財政指標組合せ分析表R4!$BX$72</c15:f>
                      <c15:dlblFieldTableCache>
                        <c:ptCount val="1"/>
                        <c:pt idx="0">
                          <c:v>R01</c:v>
                        </c:pt>
                      </c15:dlblFieldTableCache>
                    </c15:dlblFTEntry>
                  </c15:dlblFieldTable>
                  <c15:showDataLabelsRange val="0"/>
                </c:ext>
                <c:ext xmlns:c16="http://schemas.microsoft.com/office/drawing/2014/chart" uri="{C3380CC4-5D6E-409C-BE32-E72D297353CC}">
                  <c16:uniqueId val="{00000005-417C-4518-A6CC-0F7198A0C4D5}"/>
                </c:ext>
              </c:extLst>
            </c:dLbl>
            <c:dLbl>
              <c:idx val="16"/>
              <c:tx>
                <c:strRef>
                  <c:f>公会計指標分析・財政指標組合せ分析表R4!$CF$72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{EDB52698-8391-419E-B4E1-005181BD2E7D}</c15:txfldGUID>
                      <c15:f>公会計指標分析・財政指標組合せ分析表R4!$CF$72</c15:f>
                      <c15:dlblFieldTableCache>
                        <c:ptCount val="1"/>
                        <c:pt idx="0">
                          <c:v>R02</c:v>
                        </c:pt>
                      </c15:dlblFieldTableCache>
                    </c15:dlblFTEntry>
                  </c15:dlblFieldTable>
                  <c15:showDataLabelsRange val="0"/>
                </c:ext>
                <c:ext xmlns:c16="http://schemas.microsoft.com/office/drawing/2014/chart" uri="{C3380CC4-5D6E-409C-BE32-E72D297353CC}">
                  <c16:uniqueId val="{00000006-417C-4518-A6CC-0F7198A0C4D5}"/>
                </c:ext>
              </c:extLst>
            </c:dLbl>
            <c:dLbl>
              <c:idx val="24"/>
              <c:tx>
                <c:strRef>
                  <c:f>公会計指標分析・財政指標組合せ分析表R4!$CN$72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{E14A854E-279E-46F1-843E-D6A09DBA4BC3}</c15:txfldGUID>
                      <c15:f>公会計指標分析・財政指標組合せ分析表R4!$CN$72</c15:f>
                      <c15:dlblFieldTableCache>
                        <c:ptCount val="1"/>
                        <c:pt idx="0">
                          <c:v>R03</c:v>
                        </c:pt>
                      </c15:dlblFieldTableCache>
                    </c15:dlblFTEntry>
                  </c15:dlblFieldTable>
                  <c15:showDataLabelsRange val="0"/>
                </c:ext>
                <c:ext xmlns:c16="http://schemas.microsoft.com/office/drawing/2014/chart" uri="{C3380CC4-5D6E-409C-BE32-E72D297353CC}">
                  <c16:uniqueId val="{00000007-417C-4518-A6CC-0F7198A0C4D5}"/>
                </c:ext>
              </c:extLst>
            </c:dLbl>
            <c:dLbl>
              <c:idx val="32"/>
              <c:tx>
                <c:strRef>
                  <c:f>公会計指標分析・財政指標組合せ分析表R4!$CV$72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{141E27E4-0A40-41C7-BE12-97B436D92D9F}</c15:txfldGUID>
                      <c15:f>公会計指標分析・財政指標組合せ分析表R4!$CV$72</c15:f>
                      <c15:dlblFieldTableCache>
                        <c:ptCount val="1"/>
                        <c:pt idx="0">
                          <c:v>R04</c:v>
                        </c:pt>
                      </c15:dlblFieldTableCache>
                    </c15:dlblFTEntry>
                  </c15:dlblFieldTable>
                  <c15:showDataLabelsRange val="0"/>
                </c:ext>
                <c:ext xmlns:c16="http://schemas.microsoft.com/office/drawing/2014/chart" uri="{C3380CC4-5D6E-409C-BE32-E72D297353CC}">
                  <c16:uniqueId val="{00000008-417C-4518-A6CC-0F7198A0C4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公会計指標分析・財政指標組合せ分析表R4!$BP$75:$DC$75</c:f>
              <c:numCache>
                <c:formatCode>#,##0.0;"▲ "#,##0.0</c:formatCode>
                <c:ptCount val="40"/>
                <c:pt idx="0">
                  <c:v>13.5</c:v>
                </c:pt>
                <c:pt idx="8">
                  <c:v>13.5</c:v>
                </c:pt>
                <c:pt idx="16">
                  <c:v>13.9</c:v>
                </c:pt>
                <c:pt idx="24">
                  <c:v>14.3</c:v>
                </c:pt>
                <c:pt idx="32">
                  <c:v>14.6</c:v>
                </c:pt>
              </c:numCache>
            </c:numRef>
          </c:xVal>
          <c:yVal>
            <c:numRef>
              <c:f>公会計指標分析・財政指標組合せ分析表R4!$BP$73:$DC$73</c:f>
              <c:numCache>
                <c:formatCode>#,##0.0;"▲ "#,##0.0</c:formatCode>
                <c:ptCount val="40"/>
                <c:pt idx="0">
                  <c:v>47.6</c:v>
                </c:pt>
                <c:pt idx="8">
                  <c:v>27.6</c:v>
                </c:pt>
                <c:pt idx="16">
                  <c:v>12</c:v>
                </c:pt>
              </c:numCache>
            </c:numRef>
          </c:yVal>
          <c:smooth val="0"/>
          <c:extLst>
            <c:ext xmlns:c16="http://schemas.microsoft.com/office/drawing/2014/chart" uri="{C3380CC4-5D6E-409C-BE32-E72D297353CC}">
              <c16:uniqueId val="{00000009-417C-4518-A6CC-0F7198A0C4D5}"/>
            </c:ext>
          </c:extLst>
        </c:ser>
        <c:ser>
          <c:idx val="1"/>
          <c:order val="1"/>
          <c:tx>
            <c:strRef>
              <c:f>公会計指標分析・財政指標組合せ分析表R4!$AN$77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588889003758534E-2"/>
                  <c:y val="-6.2416647087793951E-2"/>
                </c:manualLayout>
              </c:layout>
              <c:tx>
                <c:strRef>
                  <c:f>公会計指標分析・財政指標組合せ分析表R4!$BP$72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{1891E653-F159-465D-A396-53B0E91A1A17}</c15:txfldGUID>
                      <c15:f>公会計指標分析・財政指標組合せ分析表R4!$BP$72</c15:f>
                      <c15:dlblFieldTableCache>
                        <c:ptCount val="1"/>
                        <c:pt idx="0">
                          <c:v>H30</c:v>
                        </c:pt>
                      </c15:dlblFieldTableCache>
                    </c15:dlblFTEntry>
                  </c15:dlblFieldTable>
                  <c15:showDataLabelsRange val="0"/>
                </c:ext>
                <c:ext xmlns:c16="http://schemas.microsoft.com/office/drawing/2014/chart" uri="{C3380CC4-5D6E-409C-BE32-E72D297353CC}">
                  <c16:uniqueId val="{0000000A-417C-4518-A6CC-0F7198A0C4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{43AE5434-839B-495A-82C9-B77440BE217E}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7C-4518-A6CC-0F7198A0C4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{92E277D0-1592-4C5E-9064-0F4BF825F475}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7C-4518-A6CC-0F7198A0C4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{9199532D-4F02-49BA-8358-6A55E7F01290}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7C-4518-A6CC-0F7198A0C4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{93B725E8-9627-4B8C-99C5-99EA0D409D86}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7C-4518-A6CC-0F7198A0C4D5}"/>
                </c:ext>
              </c:extLst>
            </c:dLbl>
            <c:dLbl>
              <c:idx val="8"/>
              <c:layout>
                <c:manualLayout>
                  <c:x val="-3.5679445340427683E-2"/>
                  <c:y val="-0.11208333818524056"/>
                </c:manualLayout>
              </c:layout>
              <c:tx>
                <c:strRef>
                  <c:f>公会計指標分析・財政指標組合せ分析表R4!$BX$72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{9A12BABA-756A-49FE-A418-41F9E8A8D054}</c15:txfldGUID>
                      <c15:f>公会計指標分析・財政指標組合せ分析表R4!$BX$72</c15:f>
                      <c15:dlblFieldTableCache>
                        <c:ptCount val="1"/>
                        <c:pt idx="0">
                          <c:v>R01</c:v>
                        </c:pt>
                      </c15:dlblFieldTableCache>
                    </c15:dlblFTEntry>
                  </c15:dlblFieldTable>
                  <c15:showDataLabelsRange val="0"/>
                </c:ext>
                <c:ext xmlns:c16="http://schemas.microsoft.com/office/drawing/2014/chart" uri="{C3380CC4-5D6E-409C-BE32-E72D297353CC}">
                  <c16:uniqueId val="{0000000F-417C-4518-A6CC-0F7198A0C4D5}"/>
                </c:ext>
              </c:extLst>
            </c:dLbl>
            <c:dLbl>
              <c:idx val="16"/>
              <c:layout>
                <c:manualLayout>
                  <c:x val="-3.1570342725075584E-2"/>
                  <c:y val="-9.201956015006436E-3"/>
                </c:manualLayout>
              </c:layout>
              <c:tx>
                <c:strRef>
                  <c:f>公会計指標分析・財政指標組合せ分析表R4!$CF$72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{FE20EE71-460F-4CBA-8476-9DCCA44018F9}</c15:txfldGUID>
                      <c15:f>公会計指標分析・財政指標組合せ分析表R4!$CF$72</c15:f>
                      <c15:dlblFieldTableCache>
                        <c:ptCount val="1"/>
                        <c:pt idx="0">
                          <c:v>R02</c:v>
                        </c:pt>
                      </c15:dlblFieldTableCache>
                    </c15:dlblFTEntry>
                  </c15:dlblFieldTable>
                  <c15:showDataLabelsRange val="0"/>
                </c:ext>
                <c:ext xmlns:c16="http://schemas.microsoft.com/office/drawing/2014/chart" uri="{C3380CC4-5D6E-409C-BE32-E72D297353CC}">
                  <c16:uniqueId val="{00000010-417C-4518-A6CC-0F7198A0C4D5}"/>
                </c:ext>
              </c:extLst>
            </c:dLbl>
            <c:dLbl>
              <c:idx val="24"/>
              <c:layout>
                <c:manualLayout>
                  <c:x val="-3.1570342725075584E-2"/>
                  <c:y val="-8.3111115982045458E-2"/>
                </c:manualLayout>
              </c:layout>
              <c:tx>
                <c:strRef>
                  <c:f>公会計指標分析・財政指標組合せ分析表R4!$CN$72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{DFF60E00-0087-42D5-BAA9-F0ABE280C52E}</c15:txfldGUID>
                      <c15:f>公会計指標分析・財政指標組合せ分析表R4!$CN$72</c15:f>
                      <c15:dlblFieldTableCache>
                        <c:ptCount val="1"/>
                        <c:pt idx="0">
                          <c:v>R03</c:v>
                        </c:pt>
                      </c15:dlblFieldTableCache>
                    </c15:dlblFTEntry>
                  </c15:dlblFieldTable>
                  <c15:showDataLabelsRange val="0"/>
                </c:ext>
                <c:ext xmlns:c16="http://schemas.microsoft.com/office/drawing/2014/chart" uri="{C3380CC4-5D6E-409C-BE32-E72D297353CC}">
                  <c16:uniqueId val="{00000011-417C-4518-A6CC-0F7198A0C4D5}"/>
                </c:ext>
              </c:extLst>
            </c:dLbl>
            <c:dLbl>
              <c:idx val="32"/>
              <c:layout>
                <c:manualLayout>
                  <c:x val="-3.1570342725075584E-2"/>
                  <c:y val="-4.5269664437529243E-2"/>
                </c:manualLayout>
              </c:layout>
              <c:tx>
                <c:strRef>
                  <c:f>公会計指標分析・財政指標組合せ分析表R4!$CV$72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{CABBDC11-3D39-4BF5-AABA-2FD2F7074217}</c15:txfldGUID>
                      <c15:f>公会計指標分析・財政指標組合せ分析表R4!$CV$72</c15:f>
                      <c15:dlblFieldTableCache>
                        <c:ptCount val="1"/>
                        <c:pt idx="0">
                          <c:v>R04</c:v>
                        </c:pt>
                      </c15:dlblFieldTableCache>
                    </c15:dlblFTEntry>
                  </c15:dlblFieldTable>
                  <c15:showDataLabelsRange val="0"/>
                </c:ext>
                <c:ext xmlns:c16="http://schemas.microsoft.com/office/drawing/2014/chart" uri="{C3380CC4-5D6E-409C-BE32-E72D297353CC}">
                  <c16:uniqueId val="{00000012-417C-4518-A6CC-0F7198A0C4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公会計指標分析・財政指標組合せ分析表R4!$BP$79:$DC$79</c:f>
              <c:numCache>
                <c:formatCode>#,##0.0;"▲ "#,##0.0</c:formatCode>
                <c:ptCount val="40"/>
                <c:pt idx="0">
                  <c:v>7.1</c:v>
                </c:pt>
                <c:pt idx="8">
                  <c:v>7.3</c:v>
                </c:pt>
                <c:pt idx="16">
                  <c:v>7.4</c:v>
                </c:pt>
                <c:pt idx="24">
                  <c:v>7.5</c:v>
                </c:pt>
                <c:pt idx="32">
                  <c:v>7.5</c:v>
                </c:pt>
              </c:numCache>
            </c:numRef>
          </c:xVal>
          <c:yVal>
            <c:numRef>
              <c:f>公会計指標分析・財政指標組合せ分析表R4!$BP$77:$DC$77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17C-4518-A6CC-0F7198A0C4D5}"/>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23623F1-A80D-448D-AE01-EECCA4503FD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8E25E8B-57F0-418F-8A4F-26317469846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95624BC-70B4-421D-8670-4273EA73FF2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07B3332-6BB7-468F-9A3D-3B90E9CA79E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174E607-B557-43FD-96CA-0B6EFC90F58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B4A8AEC-43D0-48C1-A257-2468E94177A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E0CB178-3A53-4E14-8A67-806BCDD7F0C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73C4490-C5EE-42D4-8F3B-9533B718434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5ED65B0-B427-4094-B3A9-D418A4B465C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AA4A680-28FF-44BE-9AC9-7307A105EBC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2,259
2,252
105.62
5,687,043
5,624,948
61,695
2,515,507
5,656,369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EF2098D-D1C7-4E3F-912A-4AC3B15D3DC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04ACC46-FE4D-495E-85E5-A7117F4E59D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4EDA6C1-4113-435E-9E8C-E1740159556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26804EA-6A28-4C4D-89EA-8487C784C38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A20DF49-57EF-475A-9C11-5B4C389DEA8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4789922-89F8-436C-8FB5-17C5BAA38A6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E425962-AEE4-402E-A17F-C87E65235B4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FDF9D41-794E-4EB5-A059-A67B84C183E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E2D76D5-7AFF-4FFB-B742-51251D938E5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18F04AE-E28F-48CC-9B4C-9923DF8DCE1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B8BBA01-EBA3-46A5-8071-5166907175A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A3E7F0F-BFE9-4F04-8AC3-057DBBD8C9A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08A48A3-BFAA-4539-ADD5-5631BE5EB20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8A47590-0C38-4B68-8634-192874FBF8A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8320780-AB2E-47D3-AA04-A31F136A59E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2E1327A-4010-48B4-B945-28C4A2A99C5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43F9882-E049-41C1-B837-575810F4CB5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05FF031-45B0-47DD-9ED6-04891E0B990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6BB3F5F-5944-46BA-90A4-48631FE6057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E8185BB-CCB6-4C3F-81A4-33E5B7887CC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966871B-7677-493F-B21C-6CE2E73D587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4387E5E-0B2D-4E88-91DD-F7DAC558199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217BFB8-BC07-4956-8678-A4B78921D2A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4D644AC-5C41-4597-B198-1F1405C73F4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5283D86-7F83-4B97-99A1-12D22496238F}"/>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7B6593A-5DD6-4F6C-BF09-38561BED66F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59F1AAD-BDC6-4C39-988F-16E104832E6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09DAF69-0EEB-457F-BC33-2832137A7BC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867CD98-0602-478B-AF00-48EB4BF9B52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18395D6-DA7E-4B22-92DE-0121118206D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B617A2D-0F63-4D68-94E8-A54066EE01D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ED46776-35D4-4BDE-9D0E-31D08C43107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AC1C4F0-B7C7-4BA7-B045-DEC1222B2A5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DFE115D-2571-42B6-9409-23727E943EB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A085624-61B2-4200-A37F-8C98E2E605D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F648F4D-9FC0-4BEE-B3EB-06CC4D80C15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E2FBEED-E97E-4B4F-A351-16A3DD2C00E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過疎、辺地の指定を受けている本町は、年々人口の減少及び高齢化率が上昇傾向にある。また、基幹産業である水産業・観光業の低迷等により税収が伸び悩んでいることから財政基盤が弱く、類似団体を</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ポイント下回っている。今後も行財政改革を着実に実行し、財政構造の改革を進め財政基盤の強化に努める。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71EB86A-7CB4-406B-9C54-91A0D2E86E0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2B95065A-A233-4AA7-BF9A-65FAE952F61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FF1F63CC-B819-441A-A3EE-74A6F421E8C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3192CD0-780E-4FDD-9B89-7A6A77F400B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70B615AF-AA29-4F96-A1FC-C695BBF7F92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E60303E-214A-47FD-BE32-CC922AABE856}"/>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CF74C841-8B46-41FD-9B7C-F19383035C9C}"/>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89687E97-E20B-4889-82BB-FA05715D8BB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2659B548-0B3C-4338-B291-60988A866205}"/>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20D9D2A3-3D1C-49B1-ADD5-7AE54DE7BF7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7972960-3F0F-4118-A7AD-93C3CC547FD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BF077034-F615-4828-AF0D-AF90A0CC04F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DA9AD769-A3FE-4781-9EFC-1083F29124D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D9E7ADF8-B139-4408-9624-475F7899E3B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DC8EDF18-DB4E-46EC-9A8C-A8E0159632AB}"/>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E3704172-3F28-41B7-A956-7B23F0BCC24B}"/>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CD347D0A-069D-4592-A2CF-8A899E93DF2F}"/>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DFB0DBD6-7FBE-4D22-8E00-91A12F23EFCE}"/>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135332B7-751A-443C-9990-5EDFCAB7BC1E}"/>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82F828AC-2D21-4670-A360-DE112E543BED}"/>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B8A9DCB2-8E55-4B52-8677-3FA3F12D326E}"/>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D96D5281-14F2-417C-907F-6C1DDAF34E3E}"/>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7410E78-D7CA-4A51-92B4-5DFEC6BB0C66}"/>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154CBC06-75DD-401E-A2D0-AA40041C593C}"/>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852243F8-D0CC-4533-887B-25AB4A44AB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DF435DED-94A5-43CC-8CF4-562F8D324BA7}"/>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1612CEC3-71C6-4114-AD9B-6EAC8C78826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ABD0E6F5-0B8B-43C4-BC83-EA31DB86D068}"/>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829BB402-EE46-4653-A4A3-736D42C6B16B}"/>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8F8474BC-2609-4115-9842-2F86E1A3F04E}"/>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F6D1812B-B353-43F1-9710-52B4593541D1}"/>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36E4826-7427-4E95-B771-2F7F1E0CD414}"/>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CBC7C7C7-B9F9-442A-A6D3-37530BBE4159}"/>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CC44148B-79A9-44CB-8F54-2CA897D4733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B0E2373-5507-459E-B010-54F0D837280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D22C998-B36E-48E6-8977-64858972AD4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38E0B6D-6D38-42AB-B142-CEB3D0353A8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3BE7760-795A-4E09-9851-BB203070F5F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CED3EC02-6F7F-4D41-B1C7-DC3D93466729}"/>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A24FDED3-2838-4945-89F5-E7D8A385BA42}"/>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A35D13B9-067B-46EB-844E-360556FDD919}"/>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68140D8F-4311-4F97-869F-3181FE29F975}"/>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1D29E652-9274-465D-A79E-3E94DC8B4C89}"/>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F0F84094-DA8F-436C-8927-5CDCAF2F029A}"/>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641889C3-DCD8-4C26-82D1-1654F69E754D}"/>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3E612411-877C-4E53-B3DE-4DF0C3293823}"/>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D0B7ABB9-573A-4AD8-85E6-96AF25F4280A}"/>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7BAF6DFF-ACC9-4DC8-B323-83AE737E03F2}"/>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114FBF00-280B-47FB-AC70-BE58F52581E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FDE19FB-3FD7-4F42-8BEC-5848997801E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76FBD28A-3B6F-406A-A662-5918E7907D5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C93A3768-F832-4DC1-A6E2-3B3CAB1FA57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B890DAD0-029D-4F63-A066-27839A61EE3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D76E9920-399D-4F7C-9A89-B09A502CA4F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2EC36B3F-008E-471E-B059-E2E6D0B0B13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3C064BBC-4DA5-4755-8565-5DF89001F36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7931CF74-330D-4B79-8DC5-A58A7A78CCE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7DAAB64-62CF-43CC-B2EB-7EA4B7A7388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2C7F2746-2F96-460C-9DBF-24BCBD9B8CE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BFD638C9-AFE6-4ABA-A1E4-E419A508413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732A1522-E9D6-4BAA-8451-926E7ADB567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ポイント下回っており、昨年度と比べると</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経常収支比率が上がっている。原油、物価高騰景気の低迷等による税収の減少に伴い、経常的一般財源の減少が見込まれ、今後は、普通交付税等の減少も見込まれることから、行財政改革を推進し経常経費の抑制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ACA2057B-0C05-408B-B4C5-83F330AEFCE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335A1DB5-DA4C-44E6-8047-C7B3EDB7B70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E4A3B744-F691-48FE-BC16-37613A556ED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1D04EA6-3379-4CB0-B9E7-28B8D2B3551E}"/>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C0987FDF-EC6A-4BA1-8311-CFE05BF3625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C9B92761-00B7-40D1-B7E1-CA65640B873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27A5D64B-B56E-4BBC-AA92-09A07F6271E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181F05BB-4606-4098-93AD-B92461A45DC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DF3729DB-5893-42E1-B780-22903CF4EBE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A3F33855-B691-4DF6-B824-B22C22098763}"/>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5A9929AD-26F8-4434-B9C9-3676B26AB238}"/>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F4A7D1A6-B546-4C36-9B08-B2174731BC16}"/>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549A20A8-A724-4243-B0FE-E4E9D3D4795E}"/>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775EAB3-0B75-4E8D-9664-C9620240AB8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85B5BF14-AC6E-41C7-B73D-B1C2FC897B4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595BC0AC-707D-4879-82F6-C9BC0D83511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3E7A91FB-41D8-48B5-88A0-50FB7A6D4DF4}"/>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7813F65B-E0BF-4FDE-A32F-2E72EF2B0BD3}"/>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4E928E4-B8A5-4449-ABA2-90BDEEAD528A}"/>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AE604100-4B38-45D0-BE2B-835051B696D7}"/>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597FCAFA-84FA-4338-B851-74011DE862A3}"/>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62</xdr:row>
      <xdr:rowOff>64558</xdr:rowOff>
    </xdr:to>
    <xdr:cxnSp macro="">
      <xdr:nvCxnSpPr>
        <xdr:cNvPr id="131" name="直線コネクタ 130">
          <a:extLst>
            <a:ext uri="{FF2B5EF4-FFF2-40B4-BE49-F238E27FC236}">
              <a16:creationId xmlns:a16="http://schemas.microsoft.com/office/drawing/2014/main" id="{6BCFFBA6-8623-43A3-A389-83E1AFD6031E}"/>
            </a:ext>
          </a:extLst>
        </xdr:cNvPr>
        <xdr:cNvCxnSpPr/>
      </xdr:nvCxnSpPr>
      <xdr:spPr>
        <a:xfrm>
          <a:off x="4114800" y="10537613"/>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E5CA0EC0-6A3F-439F-95D0-6D74CCEC95D8}"/>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6EC2A01A-BB50-4C23-9649-6711ED3E89B2}"/>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63</xdr:row>
      <xdr:rowOff>9737</xdr:rowOff>
    </xdr:to>
    <xdr:cxnSp macro="">
      <xdr:nvCxnSpPr>
        <xdr:cNvPr id="134" name="直線コネクタ 133">
          <a:extLst>
            <a:ext uri="{FF2B5EF4-FFF2-40B4-BE49-F238E27FC236}">
              <a16:creationId xmlns:a16="http://schemas.microsoft.com/office/drawing/2014/main" id="{8E05CBB3-9A49-4633-A52A-18C781A974E4}"/>
            </a:ext>
          </a:extLst>
        </xdr:cNvPr>
        <xdr:cNvCxnSpPr/>
      </xdr:nvCxnSpPr>
      <xdr:spPr>
        <a:xfrm flipV="1">
          <a:off x="3225800" y="1053761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4025BC3F-DD03-47B2-8CC3-07E5A812F52A}"/>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F12D1A4B-6A66-4671-AB81-8857FD2F2021}"/>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29845</xdr:rowOff>
    </xdr:to>
    <xdr:cxnSp macro="">
      <xdr:nvCxnSpPr>
        <xdr:cNvPr id="137" name="直線コネクタ 136">
          <a:extLst>
            <a:ext uri="{FF2B5EF4-FFF2-40B4-BE49-F238E27FC236}">
              <a16:creationId xmlns:a16="http://schemas.microsoft.com/office/drawing/2014/main" id="{50F8E6E2-0457-4B69-B44B-EF9287D48938}"/>
            </a:ext>
          </a:extLst>
        </xdr:cNvPr>
        <xdr:cNvCxnSpPr/>
      </xdr:nvCxnSpPr>
      <xdr:spPr>
        <a:xfrm flipV="1">
          <a:off x="2336800" y="108110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81FA6B03-9FBB-4BE8-BC1C-7E9E466BCC4E}"/>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74816CDD-81D8-499B-91C7-0AA92E58ECD6}"/>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29845</xdr:rowOff>
    </xdr:to>
    <xdr:cxnSp macro="">
      <xdr:nvCxnSpPr>
        <xdr:cNvPr id="140" name="直線コネクタ 139">
          <a:extLst>
            <a:ext uri="{FF2B5EF4-FFF2-40B4-BE49-F238E27FC236}">
              <a16:creationId xmlns:a16="http://schemas.microsoft.com/office/drawing/2014/main" id="{E947B5E7-A152-4F5F-88A0-768CEF8D1AC3}"/>
            </a:ext>
          </a:extLst>
        </xdr:cNvPr>
        <xdr:cNvCxnSpPr/>
      </xdr:nvCxnSpPr>
      <xdr:spPr>
        <a:xfrm>
          <a:off x="1447800" y="10795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37846F81-BA8B-4AAB-91A1-CAC5247BE7EF}"/>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D62373CA-9524-4293-9186-B30A4EA2E9A4}"/>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7E3B79DD-A1F5-4CB8-AF80-E8DB578AE7F8}"/>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EA9206F7-8C61-4A85-ADD3-9A928341353E}"/>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44466CA-3FFE-40D1-AEA6-42E35224934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8588ED5-3501-4743-A479-BA3457ED6AF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E59847F-BE6B-4871-8FFA-9E1724F4FA0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CD91E87-0663-4505-AA0D-2B676C7E867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8F00A8B-90A3-41E2-B8C2-AFCE77B87C3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13758</xdr:rowOff>
    </xdr:from>
    <xdr:to>
      <xdr:col>23</xdr:col>
      <xdr:colOff>184150</xdr:colOff>
      <xdr:row>62</xdr:row>
      <xdr:rowOff>115358</xdr:rowOff>
    </xdr:to>
    <xdr:sp macro="" textlink="">
      <xdr:nvSpPr>
        <xdr:cNvPr id="150" name="楕円 149">
          <a:extLst>
            <a:ext uri="{FF2B5EF4-FFF2-40B4-BE49-F238E27FC236}">
              <a16:creationId xmlns:a16="http://schemas.microsoft.com/office/drawing/2014/main" id="{26CF35B9-3571-47E6-A6C1-211C01DA74D2}"/>
            </a:ext>
          </a:extLst>
        </xdr:cNvPr>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30285</xdr:rowOff>
    </xdr:from>
    <xdr:ext cx="762000" cy="259045"/>
    <xdr:sp macro="" textlink="">
      <xdr:nvSpPr>
        <xdr:cNvPr id="151" name="財政構造の弾力性該当値テキスト">
          <a:extLst>
            <a:ext uri="{FF2B5EF4-FFF2-40B4-BE49-F238E27FC236}">
              <a16:creationId xmlns:a16="http://schemas.microsoft.com/office/drawing/2014/main" id="{372E02A5-1E1E-4962-94D8-60D8A435DCA9}"/>
            </a:ext>
          </a:extLst>
        </xdr:cNvPr>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2" name="楕円 151">
          <a:extLst>
            <a:ext uri="{FF2B5EF4-FFF2-40B4-BE49-F238E27FC236}">
              <a16:creationId xmlns:a16="http://schemas.microsoft.com/office/drawing/2014/main" id="{2B320A8F-3126-4A07-8EC7-208E6DB1F249}"/>
            </a:ext>
          </a:extLst>
        </xdr:cNvPr>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53" name="テキスト ボックス 152">
          <a:extLst>
            <a:ext uri="{FF2B5EF4-FFF2-40B4-BE49-F238E27FC236}">
              <a16:creationId xmlns:a16="http://schemas.microsoft.com/office/drawing/2014/main" id="{31D09E00-B03F-44F9-9090-C127A2EFB834}"/>
            </a:ext>
          </a:extLst>
        </xdr:cNvPr>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4" name="楕円 153">
          <a:extLst>
            <a:ext uri="{FF2B5EF4-FFF2-40B4-BE49-F238E27FC236}">
              <a16:creationId xmlns:a16="http://schemas.microsoft.com/office/drawing/2014/main" id="{570901F2-9C6C-4758-B1C0-0DD521C0D462}"/>
            </a:ext>
          </a:extLst>
        </xdr:cNvPr>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5" name="テキスト ボックス 154">
          <a:extLst>
            <a:ext uri="{FF2B5EF4-FFF2-40B4-BE49-F238E27FC236}">
              <a16:creationId xmlns:a16="http://schemas.microsoft.com/office/drawing/2014/main" id="{3FF903C4-DDE5-451B-93FE-693B148372A9}"/>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6" name="楕円 155">
          <a:extLst>
            <a:ext uri="{FF2B5EF4-FFF2-40B4-BE49-F238E27FC236}">
              <a16:creationId xmlns:a16="http://schemas.microsoft.com/office/drawing/2014/main" id="{248D3E89-3880-4C9F-B35A-02882E622C00}"/>
            </a:ext>
          </a:extLst>
        </xdr:cNvPr>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7" name="テキスト ボックス 156">
          <a:extLst>
            <a:ext uri="{FF2B5EF4-FFF2-40B4-BE49-F238E27FC236}">
              <a16:creationId xmlns:a16="http://schemas.microsoft.com/office/drawing/2014/main" id="{1BD5E422-81B8-423D-A4B0-B29153D88099}"/>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8" name="楕円 157">
          <a:extLst>
            <a:ext uri="{FF2B5EF4-FFF2-40B4-BE49-F238E27FC236}">
              <a16:creationId xmlns:a16="http://schemas.microsoft.com/office/drawing/2014/main" id="{78150A11-4871-4897-85F4-7EC3E3AA2527}"/>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9" name="テキスト ボックス 158">
          <a:extLst>
            <a:ext uri="{FF2B5EF4-FFF2-40B4-BE49-F238E27FC236}">
              <a16:creationId xmlns:a16="http://schemas.microsoft.com/office/drawing/2014/main" id="{9D1997E5-4CE8-4333-9D31-CAC55971D6F1}"/>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3C681739-3982-4C42-A142-B428D570BA1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5A842D3E-1503-43C2-B19D-D73EF001E62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9CF1136-4DB6-4277-A5D1-50A4B5BD54D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C2DB00F-2999-4617-9AC7-C84DB1095EC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7BC706-771E-49B8-AE8F-A663375BAEC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9A71F6C-1CD4-4979-9D19-C0BA6C8F17F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863EFD8-8BC4-4949-8CD3-5A5B70A2599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F00573EA-A128-4120-9114-B3AF00D6348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A6DDE7D2-7EA9-480F-B9B2-30C6E0BDEE8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1ED97349-5962-40AB-9DE2-6EFE52FD9A9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B765FCD-C48D-4F82-B2F7-5E8543708BC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38D757A2-FF94-400C-BFC0-30D77E2CFC5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1F7876FF-AC10-4213-87D3-8238BEA400F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類似団体を上回っているが、主な要因は人件費である。これは主に空港管理及び保育所等を直営で運営していることによるものである。</a:t>
          </a:r>
          <a:endParaRPr lang="ja-JP" altLang="ja-JP" sz="1400">
            <a:effectLst/>
          </a:endParaRPr>
        </a:p>
        <a:p>
          <a:r>
            <a:rPr kumimoji="1" lang="ja-JP" altLang="ja-JP" sz="1100">
              <a:solidFill>
                <a:schemeClr val="dk1"/>
              </a:solidFill>
              <a:effectLst/>
              <a:latin typeface="+mn-lt"/>
              <a:ea typeface="+mn-ea"/>
              <a:cs typeface="+mn-cs"/>
            </a:rPr>
            <a:t>　今後も適正な人員配置及び経常経費の節減等によりコスト削減を図っていく方針である。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ED409B52-3BED-4756-A220-6775803C47E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A1ADD9D3-3EFB-41A4-81E5-CB411AB5465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C01774D8-9753-47D1-8124-629B382B380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FD4FD171-E034-406A-9286-98FAB794C1C6}"/>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E57D53C6-7535-4A29-8C46-ADA0859FD9D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F1415A25-8AA8-4382-97EC-514690BA318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61D3EFB7-F83C-413E-9180-24FDB0390B05}"/>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FAA337E8-B56F-40A1-9EB4-3144C784F04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6EDBB778-A756-44AE-B5FE-CFA417619CEE}"/>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84471F93-45DF-4F62-9DB6-90219C7BD657}"/>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88385EEF-5405-454D-8119-1DF51B7689BC}"/>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2820722A-9674-4222-A29E-FF22911A75E6}"/>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A0FD9947-7AF0-4DD6-A184-B8DFFA9CAE14}"/>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7344955A-F224-4D90-9837-A6D91D9132F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B26055AE-5535-4EC5-ACDB-D82333A534A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CB9747CD-3EBA-4149-B578-5F5A5A1FD8EF}"/>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320418D4-B5EF-4822-A06B-B916DF208F2C}"/>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71F4598C-D0B7-4A22-B8E5-939972C0311D}"/>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AAF5D94F-1AF6-41BE-AA1C-3E4C6836165E}"/>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AF034E4A-B7C7-49B9-9DB0-3226720D23E3}"/>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54008</xdr:rowOff>
    </xdr:from>
    <xdr:to>
      <xdr:col>23</xdr:col>
      <xdr:colOff>133350</xdr:colOff>
      <xdr:row>83</xdr:row>
      <xdr:rowOff>66078</xdr:rowOff>
    </xdr:to>
    <xdr:cxnSp macro="">
      <xdr:nvCxnSpPr>
        <xdr:cNvPr id="193" name="直線コネクタ 192">
          <a:extLst>
            <a:ext uri="{FF2B5EF4-FFF2-40B4-BE49-F238E27FC236}">
              <a16:creationId xmlns:a16="http://schemas.microsoft.com/office/drawing/2014/main" id="{AA23E83D-ED64-4C24-B74A-A1BB158383EC}"/>
            </a:ext>
          </a:extLst>
        </xdr:cNvPr>
        <xdr:cNvCxnSpPr/>
      </xdr:nvCxnSpPr>
      <xdr:spPr>
        <a:xfrm>
          <a:off x="4114800" y="14284358"/>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3CD790C4-4050-43E8-884D-DA199670A358}"/>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4DAFF579-CF57-492C-B6F4-8F415308F56C}"/>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36827</xdr:rowOff>
    </xdr:from>
    <xdr:to>
      <xdr:col>19</xdr:col>
      <xdr:colOff>133350</xdr:colOff>
      <xdr:row>83</xdr:row>
      <xdr:rowOff>54008</xdr:rowOff>
    </xdr:to>
    <xdr:cxnSp macro="">
      <xdr:nvCxnSpPr>
        <xdr:cNvPr id="196" name="直線コネクタ 195">
          <a:extLst>
            <a:ext uri="{FF2B5EF4-FFF2-40B4-BE49-F238E27FC236}">
              <a16:creationId xmlns:a16="http://schemas.microsoft.com/office/drawing/2014/main" id="{835C17C0-4328-4E40-89AC-60366F869951}"/>
            </a:ext>
          </a:extLst>
        </xdr:cNvPr>
        <xdr:cNvCxnSpPr/>
      </xdr:nvCxnSpPr>
      <xdr:spPr>
        <a:xfrm>
          <a:off x="3225800" y="14267177"/>
          <a:ext cx="889000" cy="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37D14DDC-73D2-4B9D-9FC2-27AA3FC83673}"/>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49AF240D-786E-4CC9-9A62-068C80455E83}"/>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139001</xdr:rowOff>
    </xdr:from>
    <xdr:to>
      <xdr:col>15</xdr:col>
      <xdr:colOff>82550</xdr:colOff>
      <xdr:row>83</xdr:row>
      <xdr:rowOff>36827</xdr:rowOff>
    </xdr:to>
    <xdr:cxnSp macro="">
      <xdr:nvCxnSpPr>
        <xdr:cNvPr id="199" name="直線コネクタ 198">
          <a:extLst>
            <a:ext uri="{FF2B5EF4-FFF2-40B4-BE49-F238E27FC236}">
              <a16:creationId xmlns:a16="http://schemas.microsoft.com/office/drawing/2014/main" id="{BD4F9805-0782-481B-A41D-7383CD61E412}"/>
            </a:ext>
          </a:extLst>
        </xdr:cNvPr>
        <xdr:cNvCxnSpPr/>
      </xdr:nvCxnSpPr>
      <xdr:spPr>
        <a:xfrm>
          <a:off x="2336800" y="14197901"/>
          <a:ext cx="889000" cy="6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412E5070-0AFB-4ABD-8597-329DA0A6C69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C1D9875E-1496-4A62-8C03-E0D1B77D3E63}"/>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139001</xdr:rowOff>
    </xdr:from>
    <xdr:to>
      <xdr:col>11</xdr:col>
      <xdr:colOff>31750</xdr:colOff>
      <xdr:row>82</xdr:row>
      <xdr:rowOff>147704</xdr:rowOff>
    </xdr:to>
    <xdr:cxnSp macro="">
      <xdr:nvCxnSpPr>
        <xdr:cNvPr id="202" name="直線コネクタ 201">
          <a:extLst>
            <a:ext uri="{FF2B5EF4-FFF2-40B4-BE49-F238E27FC236}">
              <a16:creationId xmlns:a16="http://schemas.microsoft.com/office/drawing/2014/main" id="{80811EA5-9469-4D90-86ED-376805253FBA}"/>
            </a:ext>
          </a:extLst>
        </xdr:cNvPr>
        <xdr:cNvCxnSpPr/>
      </xdr:nvCxnSpPr>
      <xdr:spPr>
        <a:xfrm flipV="1">
          <a:off x="1447800" y="14197901"/>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F8FCADBA-D1DE-429B-BDD8-759AA1E12252}"/>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CDC53542-601C-4398-8DB1-9D6D61AAC5B4}"/>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CF8142F7-903E-43C3-AB1F-C2E715D73E6B}"/>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F4264104-7059-4A41-987E-2D8FD58A4A3D}"/>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C0C4F08-201E-4336-85AF-E2662BB0781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DDDF821-C0E2-4493-8604-58821D2CBD5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DC335A8-1BC0-4B21-BBF2-D4D8A2B1244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AFA6211-BB1E-4073-9793-6535066A60D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5FCDDFF-1C87-4B72-B7CE-F1496C94370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15278</xdr:rowOff>
    </xdr:from>
    <xdr:to>
      <xdr:col>23</xdr:col>
      <xdr:colOff>184150</xdr:colOff>
      <xdr:row>83</xdr:row>
      <xdr:rowOff>116878</xdr:rowOff>
    </xdr:to>
    <xdr:sp macro="" textlink="">
      <xdr:nvSpPr>
        <xdr:cNvPr id="212" name="楕円 211">
          <a:extLst>
            <a:ext uri="{FF2B5EF4-FFF2-40B4-BE49-F238E27FC236}">
              <a16:creationId xmlns:a16="http://schemas.microsoft.com/office/drawing/2014/main" id="{2EF77AF8-FAE0-4D5B-8F88-D67B4FF07F3F}"/>
            </a:ext>
          </a:extLst>
        </xdr:cNvPr>
        <xdr:cNvSpPr/>
      </xdr:nvSpPr>
      <xdr:spPr>
        <a:xfrm>
          <a:off x="4902200" y="142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158805</xdr:rowOff>
    </xdr:from>
    <xdr:ext cx="762000" cy="259045"/>
    <xdr:sp macro="" textlink="">
      <xdr:nvSpPr>
        <xdr:cNvPr id="213" name="人件費・物件費等の状況該当値テキスト">
          <a:extLst>
            <a:ext uri="{FF2B5EF4-FFF2-40B4-BE49-F238E27FC236}">
              <a16:creationId xmlns:a16="http://schemas.microsoft.com/office/drawing/2014/main" id="{30DA2FDE-636D-4A82-93E6-F0817D7926DB}"/>
            </a:ext>
          </a:extLst>
        </xdr:cNvPr>
        <xdr:cNvSpPr txBox="1"/>
      </xdr:nvSpPr>
      <xdr:spPr>
        <a:xfrm>
          <a:off x="5041900" y="1421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3208</xdr:rowOff>
    </xdr:from>
    <xdr:to>
      <xdr:col>19</xdr:col>
      <xdr:colOff>184150</xdr:colOff>
      <xdr:row>83</xdr:row>
      <xdr:rowOff>104808</xdr:rowOff>
    </xdr:to>
    <xdr:sp macro="" textlink="">
      <xdr:nvSpPr>
        <xdr:cNvPr id="214" name="楕円 213">
          <a:extLst>
            <a:ext uri="{FF2B5EF4-FFF2-40B4-BE49-F238E27FC236}">
              <a16:creationId xmlns:a16="http://schemas.microsoft.com/office/drawing/2014/main" id="{A459576C-5BF9-4FF8-A4D5-62CCB809ECF0}"/>
            </a:ext>
          </a:extLst>
        </xdr:cNvPr>
        <xdr:cNvSpPr/>
      </xdr:nvSpPr>
      <xdr:spPr>
        <a:xfrm>
          <a:off x="4064000" y="1423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89585</xdr:rowOff>
    </xdr:from>
    <xdr:ext cx="736600" cy="259045"/>
    <xdr:sp macro="" textlink="">
      <xdr:nvSpPr>
        <xdr:cNvPr id="215" name="テキスト ボックス 214">
          <a:extLst>
            <a:ext uri="{FF2B5EF4-FFF2-40B4-BE49-F238E27FC236}">
              <a16:creationId xmlns:a16="http://schemas.microsoft.com/office/drawing/2014/main" id="{4447F913-958D-44B6-B427-139B7FE830E9}"/>
            </a:ext>
          </a:extLst>
        </xdr:cNvPr>
        <xdr:cNvSpPr txBox="1"/>
      </xdr:nvSpPr>
      <xdr:spPr>
        <a:xfrm>
          <a:off x="3733800" y="143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157477</xdr:rowOff>
    </xdr:from>
    <xdr:to>
      <xdr:col>15</xdr:col>
      <xdr:colOff>133350</xdr:colOff>
      <xdr:row>83</xdr:row>
      <xdr:rowOff>87627</xdr:rowOff>
    </xdr:to>
    <xdr:sp macro="" textlink="">
      <xdr:nvSpPr>
        <xdr:cNvPr id="216" name="楕円 215">
          <a:extLst>
            <a:ext uri="{FF2B5EF4-FFF2-40B4-BE49-F238E27FC236}">
              <a16:creationId xmlns:a16="http://schemas.microsoft.com/office/drawing/2014/main" id="{67C94AD6-5E6E-4B52-9141-F78FEEAAE092}"/>
            </a:ext>
          </a:extLst>
        </xdr:cNvPr>
        <xdr:cNvSpPr/>
      </xdr:nvSpPr>
      <xdr:spPr>
        <a:xfrm>
          <a:off x="3175000" y="142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72404</xdr:rowOff>
    </xdr:from>
    <xdr:ext cx="762000" cy="259045"/>
    <xdr:sp macro="" textlink="">
      <xdr:nvSpPr>
        <xdr:cNvPr id="217" name="テキスト ボックス 216">
          <a:extLst>
            <a:ext uri="{FF2B5EF4-FFF2-40B4-BE49-F238E27FC236}">
              <a16:creationId xmlns:a16="http://schemas.microsoft.com/office/drawing/2014/main" id="{38D00CA8-9A09-4C24-AFFF-B54495AC745D}"/>
            </a:ext>
          </a:extLst>
        </xdr:cNvPr>
        <xdr:cNvSpPr txBox="1"/>
      </xdr:nvSpPr>
      <xdr:spPr>
        <a:xfrm>
          <a:off x="2844800" y="14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88201</xdr:rowOff>
    </xdr:from>
    <xdr:to>
      <xdr:col>11</xdr:col>
      <xdr:colOff>82550</xdr:colOff>
      <xdr:row>83</xdr:row>
      <xdr:rowOff>18351</xdr:rowOff>
    </xdr:to>
    <xdr:sp macro="" textlink="">
      <xdr:nvSpPr>
        <xdr:cNvPr id="218" name="楕円 217">
          <a:extLst>
            <a:ext uri="{FF2B5EF4-FFF2-40B4-BE49-F238E27FC236}">
              <a16:creationId xmlns:a16="http://schemas.microsoft.com/office/drawing/2014/main" id="{8DB39DE4-8F57-4826-BCEC-DAA46C0E1CE6}"/>
            </a:ext>
          </a:extLst>
        </xdr:cNvPr>
        <xdr:cNvSpPr/>
      </xdr:nvSpPr>
      <xdr:spPr>
        <a:xfrm>
          <a:off x="2286000" y="141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3128</xdr:rowOff>
    </xdr:from>
    <xdr:ext cx="762000" cy="259045"/>
    <xdr:sp macro="" textlink="">
      <xdr:nvSpPr>
        <xdr:cNvPr id="219" name="テキスト ボックス 218">
          <a:extLst>
            <a:ext uri="{FF2B5EF4-FFF2-40B4-BE49-F238E27FC236}">
              <a16:creationId xmlns:a16="http://schemas.microsoft.com/office/drawing/2014/main" id="{59FF1B90-6847-4E2E-946C-791178795BEA}"/>
            </a:ext>
          </a:extLst>
        </xdr:cNvPr>
        <xdr:cNvSpPr txBox="1"/>
      </xdr:nvSpPr>
      <xdr:spPr>
        <a:xfrm>
          <a:off x="1955800" y="1423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96904</xdr:rowOff>
    </xdr:from>
    <xdr:to>
      <xdr:col>7</xdr:col>
      <xdr:colOff>31750</xdr:colOff>
      <xdr:row>83</xdr:row>
      <xdr:rowOff>27054</xdr:rowOff>
    </xdr:to>
    <xdr:sp macro="" textlink="">
      <xdr:nvSpPr>
        <xdr:cNvPr id="220" name="楕円 219">
          <a:extLst>
            <a:ext uri="{FF2B5EF4-FFF2-40B4-BE49-F238E27FC236}">
              <a16:creationId xmlns:a16="http://schemas.microsoft.com/office/drawing/2014/main" id="{6539FD47-CAE4-4135-934B-E9005293CFCA}"/>
            </a:ext>
          </a:extLst>
        </xdr:cNvPr>
        <xdr:cNvSpPr/>
      </xdr:nvSpPr>
      <xdr:spPr>
        <a:xfrm>
          <a:off x="1397000" y="141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11831</xdr:rowOff>
    </xdr:from>
    <xdr:ext cx="762000" cy="259045"/>
    <xdr:sp macro="" textlink="">
      <xdr:nvSpPr>
        <xdr:cNvPr id="221" name="テキスト ボックス 220">
          <a:extLst>
            <a:ext uri="{FF2B5EF4-FFF2-40B4-BE49-F238E27FC236}">
              <a16:creationId xmlns:a16="http://schemas.microsoft.com/office/drawing/2014/main" id="{8B86FB0C-4799-4A33-8510-26B957B9FB45}"/>
            </a:ext>
          </a:extLst>
        </xdr:cNvPr>
        <xdr:cNvSpPr txBox="1"/>
      </xdr:nvSpPr>
      <xdr:spPr>
        <a:xfrm>
          <a:off x="1066800" y="1424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C366BEB-57ED-49F2-8E2F-AF05ED067AE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D7F9EABF-41F3-4D38-9FE6-F3EA9839452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3EFED44-034F-4485-9AE8-F912514891E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7E809A2-B753-4263-9164-45A0715DB92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AFD2975-4370-4181-853F-873898D81DE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C0A8EA10-352F-4F86-8C50-57851AFDCBC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BBA67-D515-4504-98A8-51F2F172CBF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659805A2-34E9-48B5-B281-5AD798BB8DE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1FA9FCD6-5DA2-432E-97B5-34EC2EC90A3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A37FEC2-6AF2-4D71-8063-E324CF82671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B3FB9B1D-9FE0-4098-BCA8-F64C4B4D03D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F43D6F7-EDA2-4C85-8AE3-CBF5BFF4BDA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C02D6314-5E9F-4441-ACD5-570E0061E4E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退職不補充の実施等により、類似団体平均を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今後も給与体系及び職員数の徹底した適正管理に努める。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A3E3C1F0-4EC6-49EF-8498-21C77733C41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F3FBA92C-2E76-4322-8376-39031A2A0F6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90BAC054-7584-4647-85E5-449E874F4782}"/>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BE347FA5-88C2-4E48-AF05-A349AFC44802}"/>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CFF6F1AF-6073-455D-A609-2866621645BB}"/>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B24C6135-208D-4ADC-B0A3-76E3B5572DC3}"/>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15B29F0B-CE06-49B0-AE76-8EFCC2F08DD3}"/>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3F94D717-2180-4B91-B34A-A2A8A72F8D5B}"/>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1FD74A7A-5D39-45B0-BE58-F384A36CF06A}"/>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F754A403-589D-4905-9BD6-02FC16F20311}"/>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19CB89A5-6A6C-4D65-891B-F6991015374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7572686-DF3A-4CB1-BF68-9E2BE15A44F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8703B8D9-B503-4417-B193-5324B1F394D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1C4723EE-C5BE-44F1-A578-CEC9491086F6}"/>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3D90357B-9B3B-44D8-B833-AFBDD9AEE36D}"/>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FCEBF3D0-DC6B-4208-A5B2-3F665A28AD3E}"/>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FF78DC97-431A-4AF7-96DE-05DB6EC5E63A}"/>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49459DE0-3DCA-470F-8E43-0997C8DD8BE8}"/>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137668</xdr:rowOff>
    </xdr:from>
    <xdr:to>
      <xdr:col>81</xdr:col>
      <xdr:colOff>44450</xdr:colOff>
      <xdr:row>88</xdr:row>
      <xdr:rowOff>28956</xdr:rowOff>
    </xdr:to>
    <xdr:cxnSp macro="">
      <xdr:nvCxnSpPr>
        <xdr:cNvPr id="253" name="直線コネクタ 252">
          <a:extLst>
            <a:ext uri="{FF2B5EF4-FFF2-40B4-BE49-F238E27FC236}">
              <a16:creationId xmlns:a16="http://schemas.microsoft.com/office/drawing/2014/main" id="{EBF253AA-9E7B-4C32-8A80-6EB28269A3F6}"/>
            </a:ext>
          </a:extLst>
        </xdr:cNvPr>
        <xdr:cNvCxnSpPr/>
      </xdr:nvCxnSpPr>
      <xdr:spPr>
        <a:xfrm>
          <a:off x="16179800" y="1505381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33623BF0-35DE-41B6-8DF9-308A68090C1D}"/>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C68D154B-AD58-4DD0-8AAC-DAF3F84A7967}"/>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137668</xdr:rowOff>
    </xdr:from>
    <xdr:to>
      <xdr:col>77</xdr:col>
      <xdr:colOff>44450</xdr:colOff>
      <xdr:row>88</xdr:row>
      <xdr:rowOff>4826</xdr:rowOff>
    </xdr:to>
    <xdr:cxnSp macro="">
      <xdr:nvCxnSpPr>
        <xdr:cNvPr id="256" name="直線コネクタ 255">
          <a:extLst>
            <a:ext uri="{FF2B5EF4-FFF2-40B4-BE49-F238E27FC236}">
              <a16:creationId xmlns:a16="http://schemas.microsoft.com/office/drawing/2014/main" id="{D24E58AB-9141-417A-A542-38EDD249AA51}"/>
            </a:ext>
          </a:extLst>
        </xdr:cNvPr>
        <xdr:cNvCxnSpPr/>
      </xdr:nvCxnSpPr>
      <xdr:spPr>
        <a:xfrm flipV="1">
          <a:off x="15290800" y="150538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E6CEEE3A-45B6-4F2C-BE74-221D796F8C39}"/>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E8450A18-792D-4DB1-BF4F-BCC86B1C1B85}"/>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xdr:rowOff>
    </xdr:from>
    <xdr:to>
      <xdr:col>72</xdr:col>
      <xdr:colOff>203200</xdr:colOff>
      <xdr:row>88</xdr:row>
      <xdr:rowOff>4826</xdr:rowOff>
    </xdr:to>
    <xdr:cxnSp macro="">
      <xdr:nvCxnSpPr>
        <xdr:cNvPr id="259" name="直線コネクタ 258">
          <a:extLst>
            <a:ext uri="{FF2B5EF4-FFF2-40B4-BE49-F238E27FC236}">
              <a16:creationId xmlns:a16="http://schemas.microsoft.com/office/drawing/2014/main" id="{60BDDEBA-C7DB-4DB0-B46F-5A6C62F71C08}"/>
            </a:ext>
          </a:extLst>
        </xdr:cNvPr>
        <xdr:cNvCxnSpPr/>
      </xdr:nvCxnSpPr>
      <xdr:spPr>
        <a:xfrm>
          <a:off x="14401800" y="15092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983F658F-31FF-41CD-8B31-1DA18931EB7C}"/>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DE7E6D6F-52A3-41A9-8AD3-AD14AA4E7B7C}"/>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103887</xdr:rowOff>
    </xdr:from>
    <xdr:to>
      <xdr:col>68</xdr:col>
      <xdr:colOff>152400</xdr:colOff>
      <xdr:row>88</xdr:row>
      <xdr:rowOff>4826</xdr:rowOff>
    </xdr:to>
    <xdr:cxnSp macro="">
      <xdr:nvCxnSpPr>
        <xdr:cNvPr id="262" name="直線コネクタ 261">
          <a:extLst>
            <a:ext uri="{FF2B5EF4-FFF2-40B4-BE49-F238E27FC236}">
              <a16:creationId xmlns:a16="http://schemas.microsoft.com/office/drawing/2014/main" id="{52DB3DD0-C0DB-4B55-9C4C-BE705D3D1C57}"/>
            </a:ext>
          </a:extLst>
        </xdr:cNvPr>
        <xdr:cNvCxnSpPr/>
      </xdr:nvCxnSpPr>
      <xdr:spPr>
        <a:xfrm>
          <a:off x="13512800" y="1502003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8D32D10C-A725-44AB-99A9-7140DB14183E}"/>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B8ACBF76-B99A-4E4E-878B-BDD7C9155DE7}"/>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2A105FC-1BDA-434D-8C38-0BDC80B53238}"/>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51A99508-1462-4CFF-9852-CDB31563A7FC}"/>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DD0FA6AC-686D-48B9-9714-A605FA1AAFE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136F3F25-2DB4-4BCB-80CC-B96DE750967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14AF3E3-C3C2-4B20-8B43-FC3A1A457C3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43EE432-0982-4608-AE61-2EA6EB16BA8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B6125C2-1C56-429B-9309-D885FDBF132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149606</xdr:rowOff>
    </xdr:from>
    <xdr:to>
      <xdr:col>81</xdr:col>
      <xdr:colOff>95250</xdr:colOff>
      <xdr:row>88</xdr:row>
      <xdr:rowOff>79756</xdr:rowOff>
    </xdr:to>
    <xdr:sp macro="" textlink="">
      <xdr:nvSpPr>
        <xdr:cNvPr id="272" name="楕円 271">
          <a:extLst>
            <a:ext uri="{FF2B5EF4-FFF2-40B4-BE49-F238E27FC236}">
              <a16:creationId xmlns:a16="http://schemas.microsoft.com/office/drawing/2014/main" id="{66678D36-B32B-4E08-9B3C-D44FD6532753}"/>
            </a:ext>
          </a:extLst>
        </xdr:cNvPr>
        <xdr:cNvSpPr/>
      </xdr:nvSpPr>
      <xdr:spPr>
        <a:xfrm>
          <a:off x="169672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121683</xdr:rowOff>
    </xdr:from>
    <xdr:ext cx="762000" cy="259045"/>
    <xdr:sp macro="" textlink="">
      <xdr:nvSpPr>
        <xdr:cNvPr id="273" name="給与水準   （国との比較）該当値テキスト">
          <a:extLst>
            <a:ext uri="{FF2B5EF4-FFF2-40B4-BE49-F238E27FC236}">
              <a16:creationId xmlns:a16="http://schemas.microsoft.com/office/drawing/2014/main" id="{35C3C90B-2BCA-46A0-B652-1098CD08B627}"/>
            </a:ext>
          </a:extLst>
        </xdr:cNvPr>
        <xdr:cNvSpPr txBox="1"/>
      </xdr:nvSpPr>
      <xdr:spPr>
        <a:xfrm>
          <a:off x="17106900" y="150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86868</xdr:rowOff>
    </xdr:from>
    <xdr:to>
      <xdr:col>77</xdr:col>
      <xdr:colOff>95250</xdr:colOff>
      <xdr:row>88</xdr:row>
      <xdr:rowOff>17018</xdr:rowOff>
    </xdr:to>
    <xdr:sp macro="" textlink="">
      <xdr:nvSpPr>
        <xdr:cNvPr id="274" name="楕円 273">
          <a:extLst>
            <a:ext uri="{FF2B5EF4-FFF2-40B4-BE49-F238E27FC236}">
              <a16:creationId xmlns:a16="http://schemas.microsoft.com/office/drawing/2014/main" id="{BE302F16-BF55-4E7B-8DFC-5501DB91BA2F}"/>
            </a:ext>
          </a:extLst>
        </xdr:cNvPr>
        <xdr:cNvSpPr/>
      </xdr:nvSpPr>
      <xdr:spPr>
        <a:xfrm>
          <a:off x="16129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27195</xdr:rowOff>
    </xdr:from>
    <xdr:ext cx="736600" cy="259045"/>
    <xdr:sp macro="" textlink="">
      <xdr:nvSpPr>
        <xdr:cNvPr id="275" name="テキスト ボックス 274">
          <a:extLst>
            <a:ext uri="{FF2B5EF4-FFF2-40B4-BE49-F238E27FC236}">
              <a16:creationId xmlns:a16="http://schemas.microsoft.com/office/drawing/2014/main" id="{30D6974F-CECF-48A8-95BF-113A343DE068}"/>
            </a:ext>
          </a:extLst>
        </xdr:cNvPr>
        <xdr:cNvSpPr txBox="1"/>
      </xdr:nvSpPr>
      <xdr:spPr>
        <a:xfrm>
          <a:off x="15798800" y="1477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125476</xdr:rowOff>
    </xdr:from>
    <xdr:to>
      <xdr:col>73</xdr:col>
      <xdr:colOff>44450</xdr:colOff>
      <xdr:row>88</xdr:row>
      <xdr:rowOff>55626</xdr:rowOff>
    </xdr:to>
    <xdr:sp macro="" textlink="">
      <xdr:nvSpPr>
        <xdr:cNvPr id="276" name="楕円 275">
          <a:extLst>
            <a:ext uri="{FF2B5EF4-FFF2-40B4-BE49-F238E27FC236}">
              <a16:creationId xmlns:a16="http://schemas.microsoft.com/office/drawing/2014/main" id="{942D93DE-0C33-4FFF-97C5-A517E6B261B6}"/>
            </a:ext>
          </a:extLst>
        </xdr:cNvPr>
        <xdr:cNvSpPr/>
      </xdr:nvSpPr>
      <xdr:spPr>
        <a:xfrm>
          <a:off x="15240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65803</xdr:rowOff>
    </xdr:from>
    <xdr:ext cx="762000" cy="259045"/>
    <xdr:sp macro="" textlink="">
      <xdr:nvSpPr>
        <xdr:cNvPr id="277" name="テキスト ボックス 276">
          <a:extLst>
            <a:ext uri="{FF2B5EF4-FFF2-40B4-BE49-F238E27FC236}">
              <a16:creationId xmlns:a16="http://schemas.microsoft.com/office/drawing/2014/main" id="{C25CD439-BDCE-4C81-BE34-0029E0B4C465}"/>
            </a:ext>
          </a:extLst>
        </xdr:cNvPr>
        <xdr:cNvSpPr txBox="1"/>
      </xdr:nvSpPr>
      <xdr:spPr>
        <a:xfrm>
          <a:off x="14909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125476</xdr:rowOff>
    </xdr:from>
    <xdr:to>
      <xdr:col>68</xdr:col>
      <xdr:colOff>203200</xdr:colOff>
      <xdr:row>88</xdr:row>
      <xdr:rowOff>55626</xdr:rowOff>
    </xdr:to>
    <xdr:sp macro="" textlink="">
      <xdr:nvSpPr>
        <xdr:cNvPr id="278" name="楕円 277">
          <a:extLst>
            <a:ext uri="{FF2B5EF4-FFF2-40B4-BE49-F238E27FC236}">
              <a16:creationId xmlns:a16="http://schemas.microsoft.com/office/drawing/2014/main" id="{09CB00BC-443C-45E4-99A7-2ABCA5867E19}"/>
            </a:ext>
          </a:extLst>
        </xdr:cNvPr>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79" name="テキスト ボックス 278">
          <a:extLst>
            <a:ext uri="{FF2B5EF4-FFF2-40B4-BE49-F238E27FC236}">
              <a16:creationId xmlns:a16="http://schemas.microsoft.com/office/drawing/2014/main" id="{A6FB28DF-2773-4DAE-8DD5-FBD35AE28DDE}"/>
            </a:ext>
          </a:extLst>
        </xdr:cNvPr>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53087</xdr:rowOff>
    </xdr:from>
    <xdr:to>
      <xdr:col>64</xdr:col>
      <xdr:colOff>152400</xdr:colOff>
      <xdr:row>87</xdr:row>
      <xdr:rowOff>154687</xdr:rowOff>
    </xdr:to>
    <xdr:sp macro="" textlink="">
      <xdr:nvSpPr>
        <xdr:cNvPr id="280" name="楕円 279">
          <a:extLst>
            <a:ext uri="{FF2B5EF4-FFF2-40B4-BE49-F238E27FC236}">
              <a16:creationId xmlns:a16="http://schemas.microsoft.com/office/drawing/2014/main" id="{CD54A18C-0C7A-41D7-AC50-136137968FB1}"/>
            </a:ext>
          </a:extLst>
        </xdr:cNvPr>
        <xdr:cNvSpPr/>
      </xdr:nvSpPr>
      <xdr:spPr>
        <a:xfrm>
          <a:off x="13462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164864</xdr:rowOff>
    </xdr:from>
    <xdr:ext cx="762000" cy="259045"/>
    <xdr:sp macro="" textlink="">
      <xdr:nvSpPr>
        <xdr:cNvPr id="281" name="テキスト ボックス 280">
          <a:extLst>
            <a:ext uri="{FF2B5EF4-FFF2-40B4-BE49-F238E27FC236}">
              <a16:creationId xmlns:a16="http://schemas.microsoft.com/office/drawing/2014/main" id="{2874F4F6-8FCB-4E13-AC41-3EB9AB9F5AFB}"/>
            </a:ext>
          </a:extLst>
        </xdr:cNvPr>
        <xdr:cNvSpPr txBox="1"/>
      </xdr:nvSpPr>
      <xdr:spPr>
        <a:xfrm>
          <a:off x="13131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7B060343-D9C4-47EA-B0E7-CF2F74CDC16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1326A237-C57F-4FE3-A2F6-ADA716C2687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2D6C5251-4DE5-4F25-8E50-0DECCF01BD5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D49A440D-D701-46E2-BF99-9C65A8216E5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C5FD25E4-1939-4118-B135-2A930C89D0F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C15A76AC-C720-492B-8D47-46A0CF771F1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DCD497DD-A7EF-4034-AC4A-CE8B4A70CDA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879C2CB-5433-4EFE-867A-34E3C796762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F985C4-7B2C-407B-B0A3-5AA2FA5ABD2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C33DC745-5D42-41A3-801A-D3ADB368ECB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105B3A2C-8D54-43F9-ADD0-FC17E5A7C08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F0A50F75-9259-4A44-AFC9-E7D425644D2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7D2274C4-3657-439C-96F4-EF6F105F2B2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間委託等の推進を図っているものの、空港管理や保育所等を直営で運営しているため、類似団体と比較すると施設運営に係る人員を多く配置しなければならないため、平均を上回っているが、新規採用の抑制等により職員数の削減を実施しており、今後も定員管理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F0391981-BCD9-46EB-BE59-4F53530C98D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620A48BF-78FB-46AB-B5ED-36B62633377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AD69A6AC-BB2E-44B5-9BE3-181F78AFEA6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FB25E599-248C-4D86-B2BE-8710D49DA5B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3DD17F8B-DDD8-4136-80A0-2093DA659C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83014C29-3C7B-4252-9617-F17430140AD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A0D6072F-2DB5-4F33-A021-1505A2FBC62E}"/>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200645A6-849D-4120-B7F0-C2AF005F1E1C}"/>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29DDF553-9942-45A9-B7E3-71E8CD4F9C38}"/>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A42E688E-E7F4-4224-AF82-EA182A6EA031}"/>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F0867EF3-47EC-4C53-9D47-AEA921F9834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C59C1C88-D575-4CF5-B87B-7F9858C9D1CC}"/>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69E8F3DE-71B3-4D91-8A00-41ACE538AC02}"/>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FAA05F7A-C0FD-4075-B1AB-9CD66CBD2B8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3FB3B6FF-5ED2-44DB-B49B-20293F17AA5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AF151D88-5218-44C1-B246-F42BD29DF67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B83EBF4-0645-4D2E-9590-43A54D55F1B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B6ED2967-F35E-4228-974D-6B8227585B3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2E726BC-D1BC-4DA2-BE89-655F2BD659BB}"/>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689DFE35-262D-4CAF-BFC1-6FFC3355CB3E}"/>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81C469C-8418-45D3-8DD3-FA9681F9A961}"/>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2E9CBAD7-2F60-4A9F-AE1A-0C65059EEABC}"/>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AFF32D15-CB7A-47D2-BBAA-944993437B67}"/>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120069</xdr:rowOff>
    </xdr:from>
    <xdr:to>
      <xdr:col>81</xdr:col>
      <xdr:colOff>44450</xdr:colOff>
      <xdr:row>61</xdr:row>
      <xdr:rowOff>137305</xdr:rowOff>
    </xdr:to>
    <xdr:cxnSp macro="">
      <xdr:nvCxnSpPr>
        <xdr:cNvPr id="318" name="直線コネクタ 317">
          <a:extLst>
            <a:ext uri="{FF2B5EF4-FFF2-40B4-BE49-F238E27FC236}">
              <a16:creationId xmlns:a16="http://schemas.microsoft.com/office/drawing/2014/main" id="{6DC397AE-9CFC-4905-879F-A43692951607}"/>
            </a:ext>
          </a:extLst>
        </xdr:cNvPr>
        <xdr:cNvCxnSpPr/>
      </xdr:nvCxnSpPr>
      <xdr:spPr>
        <a:xfrm>
          <a:off x="16179800" y="1057851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8B3A880-87F3-499B-852E-F114113C15D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3E8B47FF-E5A5-4DDC-BA51-9C0DED787119}"/>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97318</xdr:rowOff>
    </xdr:from>
    <xdr:to>
      <xdr:col>77</xdr:col>
      <xdr:colOff>44450</xdr:colOff>
      <xdr:row>61</xdr:row>
      <xdr:rowOff>120069</xdr:rowOff>
    </xdr:to>
    <xdr:cxnSp macro="">
      <xdr:nvCxnSpPr>
        <xdr:cNvPr id="321" name="直線コネクタ 320">
          <a:extLst>
            <a:ext uri="{FF2B5EF4-FFF2-40B4-BE49-F238E27FC236}">
              <a16:creationId xmlns:a16="http://schemas.microsoft.com/office/drawing/2014/main" id="{865D4FFA-5B11-4FF9-BBB1-F2CEAF9DB48A}"/>
            </a:ext>
          </a:extLst>
        </xdr:cNvPr>
        <xdr:cNvCxnSpPr/>
      </xdr:nvCxnSpPr>
      <xdr:spPr>
        <a:xfrm>
          <a:off x="15290800" y="10555768"/>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DD4BC5FB-CDBD-42FC-9F85-FEAD3101D411}"/>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C6CD1350-2DD5-4A17-AC9C-D6463B45AB8B}"/>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79738</xdr:rowOff>
    </xdr:from>
    <xdr:to>
      <xdr:col>72</xdr:col>
      <xdr:colOff>203200</xdr:colOff>
      <xdr:row>61</xdr:row>
      <xdr:rowOff>97318</xdr:rowOff>
    </xdr:to>
    <xdr:cxnSp macro="">
      <xdr:nvCxnSpPr>
        <xdr:cNvPr id="324" name="直線コネクタ 323">
          <a:extLst>
            <a:ext uri="{FF2B5EF4-FFF2-40B4-BE49-F238E27FC236}">
              <a16:creationId xmlns:a16="http://schemas.microsoft.com/office/drawing/2014/main" id="{D4F928EE-94C1-40DD-BA61-AF8545F3D58C}"/>
            </a:ext>
          </a:extLst>
        </xdr:cNvPr>
        <xdr:cNvCxnSpPr/>
      </xdr:nvCxnSpPr>
      <xdr:spPr>
        <a:xfrm>
          <a:off x="14401800" y="10538188"/>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BC057E5B-A33C-4E13-99EF-21A3E661F436}"/>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7B681D-F0F5-48B3-91E1-C881AC1191B9}"/>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79738</xdr:rowOff>
    </xdr:from>
    <xdr:to>
      <xdr:col>68</xdr:col>
      <xdr:colOff>152400</xdr:colOff>
      <xdr:row>61</xdr:row>
      <xdr:rowOff>84564</xdr:rowOff>
    </xdr:to>
    <xdr:cxnSp macro="">
      <xdr:nvCxnSpPr>
        <xdr:cNvPr id="327" name="直線コネクタ 326">
          <a:extLst>
            <a:ext uri="{FF2B5EF4-FFF2-40B4-BE49-F238E27FC236}">
              <a16:creationId xmlns:a16="http://schemas.microsoft.com/office/drawing/2014/main" id="{65C88676-EBF8-4F42-A205-C708D581FB8D}"/>
            </a:ext>
          </a:extLst>
        </xdr:cNvPr>
        <xdr:cNvCxnSpPr/>
      </xdr:nvCxnSpPr>
      <xdr:spPr>
        <a:xfrm flipV="1">
          <a:off x="13512800" y="105381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24690DD0-E2F5-40F5-AA32-EFFED37B77CC}"/>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B9B1CD74-2B1B-4370-ADCF-5A958A21C86B}"/>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68EB74B3-F3EA-430E-9788-9F16C4F336AE}"/>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DAD3D148-3EE5-43D8-B948-CC523D942CEB}"/>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9CAFD30-C45B-4992-8B7B-82B183ACAE6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391BD9A-C9FB-4681-814B-E6A4AE80433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F5D5EC9-4E03-45CF-AA4B-E95FF9F0931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8CCC09F-FB4C-491A-A06E-E4B147E7559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DEC3854-98E8-40A1-AFB4-28ABD933082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86505</xdr:rowOff>
    </xdr:from>
    <xdr:to>
      <xdr:col>81</xdr:col>
      <xdr:colOff>95250</xdr:colOff>
      <xdr:row>62</xdr:row>
      <xdr:rowOff>16655</xdr:rowOff>
    </xdr:to>
    <xdr:sp macro="" textlink="">
      <xdr:nvSpPr>
        <xdr:cNvPr id="337" name="楕円 336">
          <a:extLst>
            <a:ext uri="{FF2B5EF4-FFF2-40B4-BE49-F238E27FC236}">
              <a16:creationId xmlns:a16="http://schemas.microsoft.com/office/drawing/2014/main" id="{C29FE663-714A-4F43-A1E1-D5440C9B3088}"/>
            </a:ext>
          </a:extLst>
        </xdr:cNvPr>
        <xdr:cNvSpPr/>
      </xdr:nvSpPr>
      <xdr:spPr>
        <a:xfrm>
          <a:off x="16967200" y="105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58582</xdr:rowOff>
    </xdr:from>
    <xdr:ext cx="762000" cy="259045"/>
    <xdr:sp macro="" textlink="">
      <xdr:nvSpPr>
        <xdr:cNvPr id="338" name="定員管理の状況該当値テキスト">
          <a:extLst>
            <a:ext uri="{FF2B5EF4-FFF2-40B4-BE49-F238E27FC236}">
              <a16:creationId xmlns:a16="http://schemas.microsoft.com/office/drawing/2014/main" id="{F582DAB8-33E3-4343-8655-B479628B9C67}"/>
            </a:ext>
          </a:extLst>
        </xdr:cNvPr>
        <xdr:cNvSpPr txBox="1"/>
      </xdr:nvSpPr>
      <xdr:spPr>
        <a:xfrm>
          <a:off x="17106900" y="1051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69269</xdr:rowOff>
    </xdr:from>
    <xdr:to>
      <xdr:col>77</xdr:col>
      <xdr:colOff>95250</xdr:colOff>
      <xdr:row>61</xdr:row>
      <xdr:rowOff>170869</xdr:rowOff>
    </xdr:to>
    <xdr:sp macro="" textlink="">
      <xdr:nvSpPr>
        <xdr:cNvPr id="339" name="楕円 338">
          <a:extLst>
            <a:ext uri="{FF2B5EF4-FFF2-40B4-BE49-F238E27FC236}">
              <a16:creationId xmlns:a16="http://schemas.microsoft.com/office/drawing/2014/main" id="{5A720FD9-6341-415A-900E-DEB3A24A1628}"/>
            </a:ext>
          </a:extLst>
        </xdr:cNvPr>
        <xdr:cNvSpPr/>
      </xdr:nvSpPr>
      <xdr:spPr>
        <a:xfrm>
          <a:off x="16129000" y="105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155646</xdr:rowOff>
    </xdr:from>
    <xdr:ext cx="736600" cy="259045"/>
    <xdr:sp macro="" textlink="">
      <xdr:nvSpPr>
        <xdr:cNvPr id="340" name="テキスト ボックス 339">
          <a:extLst>
            <a:ext uri="{FF2B5EF4-FFF2-40B4-BE49-F238E27FC236}">
              <a16:creationId xmlns:a16="http://schemas.microsoft.com/office/drawing/2014/main" id="{07F61084-168E-4A5C-B7B1-0A055578375C}"/>
            </a:ext>
          </a:extLst>
        </xdr:cNvPr>
        <xdr:cNvSpPr txBox="1"/>
      </xdr:nvSpPr>
      <xdr:spPr>
        <a:xfrm>
          <a:off x="15798800" y="1061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46518</xdr:rowOff>
    </xdr:from>
    <xdr:to>
      <xdr:col>73</xdr:col>
      <xdr:colOff>44450</xdr:colOff>
      <xdr:row>61</xdr:row>
      <xdr:rowOff>148118</xdr:rowOff>
    </xdr:to>
    <xdr:sp macro="" textlink="">
      <xdr:nvSpPr>
        <xdr:cNvPr id="341" name="楕円 340">
          <a:extLst>
            <a:ext uri="{FF2B5EF4-FFF2-40B4-BE49-F238E27FC236}">
              <a16:creationId xmlns:a16="http://schemas.microsoft.com/office/drawing/2014/main" id="{C512AFB0-C74A-4199-B6BB-1704891F1623}"/>
            </a:ext>
          </a:extLst>
        </xdr:cNvPr>
        <xdr:cNvSpPr/>
      </xdr:nvSpPr>
      <xdr:spPr>
        <a:xfrm>
          <a:off x="15240000" y="105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132895</xdr:rowOff>
    </xdr:from>
    <xdr:ext cx="762000" cy="259045"/>
    <xdr:sp macro="" textlink="">
      <xdr:nvSpPr>
        <xdr:cNvPr id="342" name="テキスト ボックス 341">
          <a:extLst>
            <a:ext uri="{FF2B5EF4-FFF2-40B4-BE49-F238E27FC236}">
              <a16:creationId xmlns:a16="http://schemas.microsoft.com/office/drawing/2014/main" id="{1EFD8740-41CF-411F-A76E-65F45303B166}"/>
            </a:ext>
          </a:extLst>
        </xdr:cNvPr>
        <xdr:cNvSpPr txBox="1"/>
      </xdr:nvSpPr>
      <xdr:spPr>
        <a:xfrm>
          <a:off x="14909800" y="105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28938</xdr:rowOff>
    </xdr:from>
    <xdr:to>
      <xdr:col>68</xdr:col>
      <xdr:colOff>203200</xdr:colOff>
      <xdr:row>61</xdr:row>
      <xdr:rowOff>130538</xdr:rowOff>
    </xdr:to>
    <xdr:sp macro="" textlink="">
      <xdr:nvSpPr>
        <xdr:cNvPr id="343" name="楕円 342">
          <a:extLst>
            <a:ext uri="{FF2B5EF4-FFF2-40B4-BE49-F238E27FC236}">
              <a16:creationId xmlns:a16="http://schemas.microsoft.com/office/drawing/2014/main" id="{3F49A7AB-E8AC-462D-AEF4-37C55700E22C}"/>
            </a:ext>
          </a:extLst>
        </xdr:cNvPr>
        <xdr:cNvSpPr/>
      </xdr:nvSpPr>
      <xdr:spPr>
        <a:xfrm>
          <a:off x="14351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44" name="テキスト ボックス 343">
          <a:extLst>
            <a:ext uri="{FF2B5EF4-FFF2-40B4-BE49-F238E27FC236}">
              <a16:creationId xmlns:a16="http://schemas.microsoft.com/office/drawing/2014/main" id="{ED3897FF-2533-45D5-AD49-C33D035DDAB1}"/>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33764</xdr:rowOff>
    </xdr:from>
    <xdr:to>
      <xdr:col>64</xdr:col>
      <xdr:colOff>152400</xdr:colOff>
      <xdr:row>61</xdr:row>
      <xdr:rowOff>135364</xdr:rowOff>
    </xdr:to>
    <xdr:sp macro="" textlink="">
      <xdr:nvSpPr>
        <xdr:cNvPr id="345" name="楕円 344">
          <a:extLst>
            <a:ext uri="{FF2B5EF4-FFF2-40B4-BE49-F238E27FC236}">
              <a16:creationId xmlns:a16="http://schemas.microsoft.com/office/drawing/2014/main" id="{3DF5E469-F941-4389-A6AE-62DDF5EC6156}"/>
            </a:ext>
          </a:extLst>
        </xdr:cNvPr>
        <xdr:cNvSpPr/>
      </xdr:nvSpPr>
      <xdr:spPr>
        <a:xfrm>
          <a:off x="13462000" y="104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120141</xdr:rowOff>
    </xdr:from>
    <xdr:ext cx="762000" cy="259045"/>
    <xdr:sp macro="" textlink="">
      <xdr:nvSpPr>
        <xdr:cNvPr id="346" name="テキスト ボックス 345">
          <a:extLst>
            <a:ext uri="{FF2B5EF4-FFF2-40B4-BE49-F238E27FC236}">
              <a16:creationId xmlns:a16="http://schemas.microsoft.com/office/drawing/2014/main" id="{D1749C34-C3AC-4774-AA0F-D7419AE1FF6E}"/>
            </a:ext>
          </a:extLst>
        </xdr:cNvPr>
        <xdr:cNvSpPr txBox="1"/>
      </xdr:nvSpPr>
      <xdr:spPr>
        <a:xfrm>
          <a:off x="13131800" y="1057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6CAC6E61-AEA6-4805-87A9-C2A22E53663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399ACF1F-92DA-4823-AF0E-B0E068B03C2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164905BB-ABF9-4BF4-9ED3-07C7349E343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5AE4099-238B-4350-BF37-EF664A21222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7C0DC4AA-8010-4104-8D6E-88251080307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2164C5C8-0F87-467F-9F65-DD24A2981E0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31A852F5-AE6B-41E6-A7B8-4097464C24B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CB204681-EAB2-4A44-A66E-B67CFBE92FB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83D9D608-9B48-44B7-BBCD-44E8983F911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B327383-C012-4B13-AAD4-29A75BB8137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7AA254F7-A16D-455C-B929-E0DAAB8E72F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6B1CE6D9-F8C2-41D4-A9E5-1E450F7F8DE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2694065D-A63B-47F6-8A21-442ED43CB9D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ポイント上回り、昨年度から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がっている。今後も公共施設長寿命化事業等の施設整備により元利償還金の大幅な減少は無いが、緩やかに減少していくと見込まれる。地方債発行額を償還額以下に抑制するなどにより、引き続き水準を抑え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728CB3E6-1B6D-49F8-96CE-FB8624E77C1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1322AF35-C6FC-4AA8-A158-AC4FF544161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92D9547-AD4B-4736-BEF0-2181BFAAB47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9CFB228-2FE2-4101-8B9D-E5FD84026C3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566F6DE2-E772-4472-96F3-D183245A99B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4F59FE41-2F04-4FB3-94E0-30BAE872223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9CCDC30F-3F53-401C-A9A8-C6669583CDD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5341364-C4ED-401D-A55A-CF9FFE0A549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888135A4-865E-42BD-8385-C0445F16FCD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5A6BC7D2-67F3-4CE0-BA53-4178ADDB757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C32D2947-BB12-4A8B-8965-7977768A1562}"/>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5C56ECBA-85B1-4A1C-9085-4BE19EEC075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836273B7-19CE-4D0B-A38F-D68998CDA86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E19EFA98-9F60-49E4-A152-3D1706F8EB4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A87A94A-DADC-49C8-826C-0A622DD0521C}"/>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A6678B5C-0C6A-46AA-9A6E-58B9022F9415}"/>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8C43A959-C254-4B26-AFF7-25AF8B5195D8}"/>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F8FE0BC4-D87D-44A4-9BC6-5D7F444C5553}"/>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330F589A-857B-41B4-8B02-0911AE5B8273}"/>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17780</xdr:rowOff>
    </xdr:from>
    <xdr:to>
      <xdr:col>81</xdr:col>
      <xdr:colOff>44450</xdr:colOff>
      <xdr:row>45</xdr:row>
      <xdr:rowOff>41910</xdr:rowOff>
    </xdr:to>
    <xdr:cxnSp macro="">
      <xdr:nvCxnSpPr>
        <xdr:cNvPr id="379" name="直線コネクタ 378">
          <a:extLst>
            <a:ext uri="{FF2B5EF4-FFF2-40B4-BE49-F238E27FC236}">
              <a16:creationId xmlns:a16="http://schemas.microsoft.com/office/drawing/2014/main" id="{F06A7386-9390-4CF3-B07F-83E4C2CEC28C}"/>
            </a:ext>
          </a:extLst>
        </xdr:cNvPr>
        <xdr:cNvCxnSpPr/>
      </xdr:nvCxnSpPr>
      <xdr:spPr>
        <a:xfrm>
          <a:off x="16179800" y="77330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38589CE2-D8CC-4001-9B7D-05EA83E6B8C9}"/>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9FED27A9-D66A-4ACD-A7A2-4C34954FE257}"/>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157056</xdr:rowOff>
    </xdr:from>
    <xdr:to>
      <xdr:col>77</xdr:col>
      <xdr:colOff>44450</xdr:colOff>
      <xdr:row>45</xdr:row>
      <xdr:rowOff>17780</xdr:rowOff>
    </xdr:to>
    <xdr:cxnSp macro="">
      <xdr:nvCxnSpPr>
        <xdr:cNvPr id="382" name="直線コネクタ 381">
          <a:extLst>
            <a:ext uri="{FF2B5EF4-FFF2-40B4-BE49-F238E27FC236}">
              <a16:creationId xmlns:a16="http://schemas.microsoft.com/office/drawing/2014/main" id="{C6331837-80D6-47E7-8848-D8469775A554}"/>
            </a:ext>
          </a:extLst>
        </xdr:cNvPr>
        <xdr:cNvCxnSpPr/>
      </xdr:nvCxnSpPr>
      <xdr:spPr>
        <a:xfrm>
          <a:off x="15290800" y="77008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4AF95808-ECFC-4A35-883B-BD0EB7304998}"/>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AF6BB9ED-EDB9-4FBA-8E0E-13B316110F21}"/>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44</xdr:row>
      <xdr:rowOff>157056</xdr:rowOff>
    </xdr:to>
    <xdr:cxnSp macro="">
      <xdr:nvCxnSpPr>
        <xdr:cNvPr id="385" name="直線コネクタ 384">
          <a:extLst>
            <a:ext uri="{FF2B5EF4-FFF2-40B4-BE49-F238E27FC236}">
              <a16:creationId xmlns:a16="http://schemas.microsoft.com/office/drawing/2014/main" id="{475D5650-E83F-4281-997F-5DB25213C24F}"/>
            </a:ext>
          </a:extLst>
        </xdr:cNvPr>
        <xdr:cNvCxnSpPr/>
      </xdr:nvCxnSpPr>
      <xdr:spPr>
        <a:xfrm>
          <a:off x="14401800" y="76686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27E55734-5D85-49A4-A3E5-03FFD293632B}"/>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E792F48C-2BD9-4AD9-AB3D-BE20EC428AD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44</xdr:row>
      <xdr:rowOff>124883</xdr:rowOff>
    </xdr:to>
    <xdr:cxnSp macro="">
      <xdr:nvCxnSpPr>
        <xdr:cNvPr id="388" name="直線コネクタ 387">
          <a:extLst>
            <a:ext uri="{FF2B5EF4-FFF2-40B4-BE49-F238E27FC236}">
              <a16:creationId xmlns:a16="http://schemas.microsoft.com/office/drawing/2014/main" id="{FF1FE688-48B3-4143-968F-41D8A746C0C0}"/>
            </a:ext>
          </a:extLst>
        </xdr:cNvPr>
        <xdr:cNvCxnSpPr/>
      </xdr:nvCxnSpPr>
      <xdr:spPr>
        <a:xfrm>
          <a:off x="13512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87E278C3-80C5-4D49-956D-87A6BB7F8255}"/>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15CACCFA-0098-4BD6-8AC5-7556ECE53CA8}"/>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CEEDAF72-4F91-4E99-A331-B9E455ABA933}"/>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D217221D-E651-4B4E-8387-EFE795A8DCF3}"/>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A52F2CB-650D-4FD6-8FE8-C636474985D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42FD2A9-7E54-41DE-AB78-30B4CE540A1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F853DBD-D4A0-4E63-8C97-070E12F0179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84B9E30-0C09-4006-ABB2-16A95C0FA3F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B5D8CB2-E5E4-48D5-8203-10BC3B35A54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162560</xdr:rowOff>
    </xdr:from>
    <xdr:to>
      <xdr:col>81</xdr:col>
      <xdr:colOff>95250</xdr:colOff>
      <xdr:row>45</xdr:row>
      <xdr:rowOff>92710</xdr:rowOff>
    </xdr:to>
    <xdr:sp macro="" textlink="">
      <xdr:nvSpPr>
        <xdr:cNvPr id="398" name="楕円 397">
          <a:extLst>
            <a:ext uri="{FF2B5EF4-FFF2-40B4-BE49-F238E27FC236}">
              <a16:creationId xmlns:a16="http://schemas.microsoft.com/office/drawing/2014/main" id="{2A7C40EE-4CBF-47FD-A0CD-D0B0C13A7C00}"/>
            </a:ext>
          </a:extLst>
        </xdr:cNvPr>
        <xdr:cNvSpPr/>
      </xdr:nvSpPr>
      <xdr:spPr>
        <a:xfrm>
          <a:off x="16967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58437</xdr:rowOff>
    </xdr:from>
    <xdr:ext cx="762000" cy="259045"/>
    <xdr:sp macro="" textlink="">
      <xdr:nvSpPr>
        <xdr:cNvPr id="399" name="公債費負担の状況該当値テキスト">
          <a:extLst>
            <a:ext uri="{FF2B5EF4-FFF2-40B4-BE49-F238E27FC236}">
              <a16:creationId xmlns:a16="http://schemas.microsoft.com/office/drawing/2014/main" id="{59E7ED49-803D-49F0-9D30-0B8C89312C65}"/>
            </a:ext>
          </a:extLst>
        </xdr:cNvPr>
        <xdr:cNvSpPr txBox="1"/>
      </xdr:nvSpPr>
      <xdr:spPr>
        <a:xfrm>
          <a:off x="17106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138430</xdr:rowOff>
    </xdr:from>
    <xdr:to>
      <xdr:col>77</xdr:col>
      <xdr:colOff>95250</xdr:colOff>
      <xdr:row>45</xdr:row>
      <xdr:rowOff>68580</xdr:rowOff>
    </xdr:to>
    <xdr:sp macro="" textlink="">
      <xdr:nvSpPr>
        <xdr:cNvPr id="400" name="楕円 399">
          <a:extLst>
            <a:ext uri="{FF2B5EF4-FFF2-40B4-BE49-F238E27FC236}">
              <a16:creationId xmlns:a16="http://schemas.microsoft.com/office/drawing/2014/main" id="{3783BCC3-C158-4685-A773-B4A72ADC3345}"/>
            </a:ext>
          </a:extLst>
        </xdr:cNvPr>
        <xdr:cNvSpPr/>
      </xdr:nvSpPr>
      <xdr:spPr>
        <a:xfrm>
          <a:off x="16129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53357</xdr:rowOff>
    </xdr:from>
    <xdr:ext cx="736600" cy="259045"/>
    <xdr:sp macro="" textlink="">
      <xdr:nvSpPr>
        <xdr:cNvPr id="401" name="テキスト ボックス 400">
          <a:extLst>
            <a:ext uri="{FF2B5EF4-FFF2-40B4-BE49-F238E27FC236}">
              <a16:creationId xmlns:a16="http://schemas.microsoft.com/office/drawing/2014/main" id="{E5CC87B5-879F-4823-85EC-F4BC80BB990A}"/>
            </a:ext>
          </a:extLst>
        </xdr:cNvPr>
        <xdr:cNvSpPr txBox="1"/>
      </xdr:nvSpPr>
      <xdr:spPr>
        <a:xfrm>
          <a:off x="15798800" y="776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106256</xdr:rowOff>
    </xdr:from>
    <xdr:to>
      <xdr:col>73</xdr:col>
      <xdr:colOff>44450</xdr:colOff>
      <xdr:row>45</xdr:row>
      <xdr:rowOff>36406</xdr:rowOff>
    </xdr:to>
    <xdr:sp macro="" textlink="">
      <xdr:nvSpPr>
        <xdr:cNvPr id="402" name="楕円 401">
          <a:extLst>
            <a:ext uri="{FF2B5EF4-FFF2-40B4-BE49-F238E27FC236}">
              <a16:creationId xmlns:a16="http://schemas.microsoft.com/office/drawing/2014/main" id="{F7F089B5-412B-45A2-9C2D-1D3B1A9E1F55}"/>
            </a:ext>
          </a:extLst>
        </xdr:cNvPr>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21183</xdr:rowOff>
    </xdr:from>
    <xdr:ext cx="762000" cy="259045"/>
    <xdr:sp macro="" textlink="">
      <xdr:nvSpPr>
        <xdr:cNvPr id="403" name="テキスト ボックス 402">
          <a:extLst>
            <a:ext uri="{FF2B5EF4-FFF2-40B4-BE49-F238E27FC236}">
              <a16:creationId xmlns:a16="http://schemas.microsoft.com/office/drawing/2014/main" id="{8847824A-9E45-46C7-8706-04FBC6ACF53A}"/>
            </a:ext>
          </a:extLst>
        </xdr:cNvPr>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4" name="楕円 403">
          <a:extLst>
            <a:ext uri="{FF2B5EF4-FFF2-40B4-BE49-F238E27FC236}">
              <a16:creationId xmlns:a16="http://schemas.microsoft.com/office/drawing/2014/main" id="{ADD7C3EA-D1EB-4C6D-A67B-BB636CC8A25B}"/>
            </a:ext>
          </a:extLst>
        </xdr:cNvPr>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5" name="テキスト ボックス 404">
          <a:extLst>
            <a:ext uri="{FF2B5EF4-FFF2-40B4-BE49-F238E27FC236}">
              <a16:creationId xmlns:a16="http://schemas.microsoft.com/office/drawing/2014/main" id="{12353CD3-02D8-4ED5-B4D6-CADDF5E0357C}"/>
            </a:ext>
          </a:extLst>
        </xdr:cNvPr>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06" name="楕円 405">
          <a:extLst>
            <a:ext uri="{FF2B5EF4-FFF2-40B4-BE49-F238E27FC236}">
              <a16:creationId xmlns:a16="http://schemas.microsoft.com/office/drawing/2014/main" id="{43FD771C-C714-47DB-9149-7FF5B05D9DE2}"/>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07" name="テキスト ボックス 406">
          <a:extLst>
            <a:ext uri="{FF2B5EF4-FFF2-40B4-BE49-F238E27FC236}">
              <a16:creationId xmlns:a16="http://schemas.microsoft.com/office/drawing/2014/main" id="{9B145EED-DC5A-4779-8F85-FE723C41373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6187530-C61C-4345-A9C8-C82DCAB4199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152FA5CD-6C88-41F6-BC00-4AE737DAAC1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140D322E-3086-4876-B6FA-F35B0872BC4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E9C63092-1B82-4190-A929-006DAD290E1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A83CC564-607C-48BD-88AB-670E5154D39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38B9968B-AD19-4561-B7CF-E6E02BC87CC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FDB25D87-C528-48B0-ABDF-BBEF87892AA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45F09C08-DA1E-4BD9-B92A-1345CE52B9E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B328C336-AE83-40B9-BDE6-0886E9DAD2E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AC1BA5EF-8879-4D92-AF5B-2C832958B34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1EF4833-E46E-49A3-BE56-4D26DF33A74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C4C3F0DE-9AA8-479D-9901-47B12246A88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D76F2C0A-F1C6-475C-B430-7794F6472B8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昨年度から引き続き算定なし（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要因として既発債の償還終了による地方債現在高の減、基金残高の増があげられる。また、地方債発行額を公債費元金償還額以下に抑制している効果により、地方債残高は着実に減少しているものの、それに伴い基準財政需要額算入見込額も減少している。今後も地方債現在高の減少を計画的に進めるとともに、地方債発行額の抑制や行財政改革を推進し、引き続き水準を抑え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B23A2F7C-305C-4BFF-8D0B-F4F7B96F4E1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D27E32BD-CBB3-47E4-9CC5-4EDCF5DC0C9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823DE481-1C76-452B-A812-5885267C09D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B8A223EA-C329-48D9-B684-36021CDA7FE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8A6EBBF6-1FEC-4B97-AFE7-A9A9144237C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5D32B8F0-8931-47D3-9FBD-A098CC4C7C47}"/>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FAA474D-6371-4944-932B-698A830E799D}"/>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840C797C-BC5A-490B-AFE4-9B3A0CA5297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402EDE6E-AF39-4EE1-9616-3D6FF64C4CB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39692E76-9D47-4D93-A9BE-13FE725FE88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77C1059E-8A42-43D7-8CC4-56170302129A}"/>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B03A51A-DC5E-4210-8427-A0795E7DAEB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9F4D30DE-CB2F-4515-8939-A19489F1FEE8}"/>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324429AF-F4B2-4FD1-81C6-63B3FB29236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71BE342A-1C0B-4949-B4B2-DE9177B56CE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DD45AD4E-1417-4463-BBC3-F37A9503B545}"/>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8EC88FDB-BE57-4E15-A707-C635F8651B0C}"/>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48E2DAFD-1C95-400D-AB2D-F7243FBD1876}"/>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D7BD3631-0DAC-4AC7-A634-9CC64471C527}"/>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8194B742-CAF3-4018-98FF-B8AFBC2AFA0F}"/>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131233</xdr:rowOff>
    </xdr:from>
    <xdr:to>
      <xdr:col>72</xdr:col>
      <xdr:colOff>203200</xdr:colOff>
      <xdr:row>15</xdr:row>
      <xdr:rowOff>168910</xdr:rowOff>
    </xdr:to>
    <xdr:cxnSp macro="">
      <xdr:nvCxnSpPr>
        <xdr:cNvPr id="441" name="直線コネクタ 440">
          <a:extLst>
            <a:ext uri="{FF2B5EF4-FFF2-40B4-BE49-F238E27FC236}">
              <a16:creationId xmlns:a16="http://schemas.microsoft.com/office/drawing/2014/main" id="{9BD42F16-F76A-4B6E-A43C-096B2029A32D}"/>
            </a:ext>
          </a:extLst>
        </xdr:cNvPr>
        <xdr:cNvCxnSpPr/>
      </xdr:nvCxnSpPr>
      <xdr:spPr>
        <a:xfrm flipV="1">
          <a:off x="14401800" y="253153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3F563F8F-0C59-41ED-9057-F7CD607E4784}"/>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E5EBF363-B97B-45A4-B01C-21AA9CC2B716}"/>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168910</xdr:rowOff>
    </xdr:from>
    <xdr:to>
      <xdr:col>68</xdr:col>
      <xdr:colOff>152400</xdr:colOff>
      <xdr:row>17</xdr:row>
      <xdr:rowOff>94121</xdr:rowOff>
    </xdr:to>
    <xdr:cxnSp macro="">
      <xdr:nvCxnSpPr>
        <xdr:cNvPr id="444" name="直線コネクタ 443">
          <a:extLst>
            <a:ext uri="{FF2B5EF4-FFF2-40B4-BE49-F238E27FC236}">
              <a16:creationId xmlns:a16="http://schemas.microsoft.com/office/drawing/2014/main" id="{732F853B-311F-41D7-B8CF-771CDF8D56D6}"/>
            </a:ext>
          </a:extLst>
        </xdr:cNvPr>
        <xdr:cNvCxnSpPr/>
      </xdr:nvCxnSpPr>
      <xdr:spPr>
        <a:xfrm flipV="1">
          <a:off x="13512800" y="2740660"/>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15CAE3E8-1953-4AE5-A136-633F63913A35}"/>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4E3C8516-A2F4-4FEA-8397-6716D96F2FB2}"/>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6393C9B3-C6CF-42FA-87CB-0FBD2FD16C85}"/>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73110531-6EB2-42D7-BBF5-4BBBC9CF277C}"/>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45407F5C-4DD4-490E-9123-56DBCA6FBC66}"/>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993A3A9D-F15C-4DBF-8B89-85EBED7AD28A}"/>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8BFCC375-32E4-4089-9B9C-F2F57ED5E163}"/>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89653E80-FF3C-4108-8225-C2489F611DBB}"/>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D5D1C96-D9B4-4E18-92D7-3B1E7DD8014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392D0FB-9250-4744-B8AD-8F0B073BA80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8AAA83C-637F-4499-98E3-BE2D7AC8D55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9D36901-BE18-42E2-A6EA-376DA3AA937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2D7186D-CCE5-42EE-9B28-0077DB60815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8" name="楕円 457">
          <a:extLst>
            <a:ext uri="{FF2B5EF4-FFF2-40B4-BE49-F238E27FC236}">
              <a16:creationId xmlns:a16="http://schemas.microsoft.com/office/drawing/2014/main" id="{6C7A6EF8-947A-4AAA-86F1-EDA82B95D890}"/>
            </a:ext>
          </a:extLst>
        </xdr:cNvPr>
        <xdr:cNvSpPr/>
      </xdr:nvSpPr>
      <xdr:spPr>
        <a:xfrm>
          <a:off x="15240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166810</xdr:rowOff>
    </xdr:from>
    <xdr:ext cx="762000" cy="259045"/>
    <xdr:sp macro="" textlink="">
      <xdr:nvSpPr>
        <xdr:cNvPr id="459" name="テキスト ボックス 458">
          <a:extLst>
            <a:ext uri="{FF2B5EF4-FFF2-40B4-BE49-F238E27FC236}">
              <a16:creationId xmlns:a16="http://schemas.microsoft.com/office/drawing/2014/main" id="{34363960-2C0B-41EC-A329-954AFAA049DD}"/>
            </a:ext>
          </a:extLst>
        </xdr:cNvPr>
        <xdr:cNvSpPr txBox="1"/>
      </xdr:nvSpPr>
      <xdr:spPr>
        <a:xfrm>
          <a:off x="14909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118110</xdr:rowOff>
    </xdr:from>
    <xdr:to>
      <xdr:col>68</xdr:col>
      <xdr:colOff>203200</xdr:colOff>
      <xdr:row>16</xdr:row>
      <xdr:rowOff>48260</xdr:rowOff>
    </xdr:to>
    <xdr:sp macro="" textlink="">
      <xdr:nvSpPr>
        <xdr:cNvPr id="460" name="楕円 459">
          <a:extLst>
            <a:ext uri="{FF2B5EF4-FFF2-40B4-BE49-F238E27FC236}">
              <a16:creationId xmlns:a16="http://schemas.microsoft.com/office/drawing/2014/main" id="{D53D5C18-0E32-4601-9312-1A01F88BB807}"/>
            </a:ext>
          </a:extLst>
        </xdr:cNvPr>
        <xdr:cNvSpPr/>
      </xdr:nvSpPr>
      <xdr:spPr>
        <a:xfrm>
          <a:off x="1435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33037</xdr:rowOff>
    </xdr:from>
    <xdr:ext cx="762000" cy="259045"/>
    <xdr:sp macro="" textlink="">
      <xdr:nvSpPr>
        <xdr:cNvPr id="461" name="テキスト ボックス 460">
          <a:extLst>
            <a:ext uri="{FF2B5EF4-FFF2-40B4-BE49-F238E27FC236}">
              <a16:creationId xmlns:a16="http://schemas.microsoft.com/office/drawing/2014/main" id="{B134DAE4-3618-4061-AF9B-CEF789441AAE}"/>
            </a:ext>
          </a:extLst>
        </xdr:cNvPr>
        <xdr:cNvSpPr txBox="1"/>
      </xdr:nvSpPr>
      <xdr:spPr>
        <a:xfrm>
          <a:off x="14020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43321</xdr:rowOff>
    </xdr:from>
    <xdr:to>
      <xdr:col>64</xdr:col>
      <xdr:colOff>152400</xdr:colOff>
      <xdr:row>17</xdr:row>
      <xdr:rowOff>144921</xdr:rowOff>
    </xdr:to>
    <xdr:sp macro="" textlink="">
      <xdr:nvSpPr>
        <xdr:cNvPr id="462" name="楕円 461">
          <a:extLst>
            <a:ext uri="{FF2B5EF4-FFF2-40B4-BE49-F238E27FC236}">
              <a16:creationId xmlns:a16="http://schemas.microsoft.com/office/drawing/2014/main" id="{DE1FE34E-65C9-42D5-9174-FFBFBA5A148F}"/>
            </a:ext>
          </a:extLst>
        </xdr:cNvPr>
        <xdr:cNvSpPr/>
      </xdr:nvSpPr>
      <xdr:spPr>
        <a:xfrm>
          <a:off x="13462000" y="2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129698</xdr:rowOff>
    </xdr:from>
    <xdr:ext cx="762000" cy="259045"/>
    <xdr:sp macro="" textlink="">
      <xdr:nvSpPr>
        <xdr:cNvPr id="463" name="テキスト ボックス 462">
          <a:extLst>
            <a:ext uri="{FF2B5EF4-FFF2-40B4-BE49-F238E27FC236}">
              <a16:creationId xmlns:a16="http://schemas.microsoft.com/office/drawing/2014/main" id="{94897D48-8F50-4F79-8260-F7F1CFD56C04}"/>
            </a:ext>
          </a:extLst>
        </xdr:cNvPr>
        <xdr:cNvSpPr txBox="1"/>
      </xdr:nvSpPr>
      <xdr:spPr>
        <a:xfrm>
          <a:off x="13131800" y="30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2,259
2,252
105.62
5,687,043
5,624,948
61,695
2,515,507
5,656,369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人件費に係る経常収支比率は低くなっているが、要因としてゴミ処理業務や消防業務等を一部事務組合で行っていることがある一方、空港管理や保育所等を直営で運営していることから、人口１人当たりの決算額では類似団体平均を上回っている状況であり、今後はこれらも含めた人件費関係全般について、適正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248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168148</xdr:rowOff>
    </xdr:from>
    <xdr:to>
      <xdr:col>19</xdr:col>
      <xdr:colOff>187325</xdr:colOff>
      <xdr:row>35</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97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168148</xdr:rowOff>
    </xdr:from>
    <xdr:to>
      <xdr:col>15</xdr:col>
      <xdr:colOff>98425</xdr:colOff>
      <xdr:row>35</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974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10414</xdr:rowOff>
    </xdr:from>
    <xdr:to>
      <xdr:col>11</xdr:col>
      <xdr:colOff>9525</xdr:colOff>
      <xdr:row>35</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11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153924</xdr:rowOff>
    </xdr:from>
    <xdr:to>
      <xdr:col>20</xdr:col>
      <xdr:colOff>38100</xdr:colOff>
      <xdr:row>35</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94251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117348</xdr:rowOff>
    </xdr:from>
    <xdr:to>
      <xdr:col>15</xdr:col>
      <xdr:colOff>149225</xdr:colOff>
      <xdr:row>35</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117111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131064</xdr:rowOff>
    </xdr:from>
    <xdr:to>
      <xdr:col>6</xdr:col>
      <xdr:colOff>171450</xdr:colOff>
      <xdr:row>35</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71391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類似団体を下回っているが、物価の上昇、電気料金の引き上げ等により年々上昇傾向にあるため、今後も経常経費の節減を徹底し、上昇の抑制を図る。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67564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650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16</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40842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xdr:rowOff>
    </xdr:from>
    <xdr:to>
      <xdr:col>73</xdr:col>
      <xdr:colOff>180975</xdr:colOff>
      <xdr:row>16</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408428"/>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117856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47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128778</xdr:rowOff>
    </xdr:from>
    <xdr:to>
      <xdr:col>74</xdr:col>
      <xdr:colOff>31750</xdr:colOff>
      <xdr:row>14</xdr:row>
      <xdr:rowOff>58928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69105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類似団体平均を下回っており、今後も扶助費支出の決定には、適正な管理を徹底する。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53</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0260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0260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59872</xdr:rowOff>
    </xdr:from>
    <xdr:to>
      <xdr:col>20</xdr:col>
      <xdr:colOff>38100</xdr:colOff>
      <xdr:row>52</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は除排雪経費等の維持補修費増加、特養建設事業による繰出金の増により類似団体を</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a:t>
          </a:r>
          <a:r>
            <a:rPr kumimoji="1" lang="ja-JP" altLang="en-US" sz="1100">
              <a:solidFill>
                <a:schemeClr val="dk1"/>
              </a:solidFill>
              <a:effectLst/>
              <a:latin typeface="+mn-lt"/>
              <a:ea typeface="+mn-ea"/>
              <a:cs typeface="+mn-cs"/>
            </a:rPr>
            <a:t>た。</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は、公営</a:t>
          </a:r>
          <a:r>
            <a:rPr kumimoji="1" lang="ja-JP" altLang="ja-JP" sz="1100">
              <a:solidFill>
                <a:schemeClr val="dk1"/>
              </a:solidFill>
              <a:effectLst/>
              <a:latin typeface="+mn-lt"/>
              <a:ea typeface="+mn-ea"/>
              <a:cs typeface="+mn-cs"/>
            </a:rPr>
            <a:t>企業への赤字補填的な繰出金により増加傾向にあったが、各公営企業の経費節減、地方債の活用による繰出金の削減等により減少傾向に転じ、類似団体より下回っている。</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は若干維持補修費等増加したが、類似団体を</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今後も経常経費の抑制に努め、財政の健全化に努める。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46990</xdr:rowOff>
    </xdr:from>
    <xdr:to>
      <xdr:col>82</xdr:col>
      <xdr:colOff>107950</xdr:colOff>
      <xdr:row>56</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481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46990</xdr:rowOff>
    </xdr:from>
    <xdr:to>
      <xdr:col>78</xdr:col>
      <xdr:colOff>69850</xdr:colOff>
      <xdr:row>59</xdr:row>
      <xdr:rowOff>121285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48190"/>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59</xdr:row>
      <xdr:rowOff>121285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05340"/>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64770</xdr:rowOff>
    </xdr:from>
    <xdr:to>
      <xdr:col>82</xdr:col>
      <xdr:colOff>158750</xdr:colOff>
      <xdr:row>56</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81297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1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167640</xdr:rowOff>
    </xdr:from>
    <xdr:to>
      <xdr:col>78</xdr:col>
      <xdr:colOff>120650</xdr:colOff>
      <xdr:row>56</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107967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6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70485</xdr:rowOff>
    </xdr:from>
    <xdr:to>
      <xdr:col>74</xdr:col>
      <xdr:colOff>31750</xdr:colOff>
      <xdr:row>60</xdr:row>
      <xdr:rowOff>635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156862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ポイント上回っているが、これはゴミ処理、消防事務及び学校給食を一部事務組合により実施しているため負担金が多額になっているためである。</a:t>
          </a:r>
          <a:endParaRPr lang="ja-JP" altLang="ja-JP" sz="1400">
            <a:effectLst/>
          </a:endParaRPr>
        </a:p>
        <a:p>
          <a:r>
            <a:rPr kumimoji="1" lang="ja-JP" altLang="ja-JP" sz="1100">
              <a:solidFill>
                <a:schemeClr val="dk1"/>
              </a:solidFill>
              <a:effectLst/>
              <a:latin typeface="+mn-lt"/>
              <a:ea typeface="+mn-ea"/>
              <a:cs typeface="+mn-cs"/>
            </a:rPr>
            <a:t>　今後も町同様、一部事務組合においても財政の健全化に努める。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92710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95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110998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110998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近年、大型建設事業が集中した影響により、地方債元利償還が増加していることから、類似団体平均を</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上回っている。要因としては、償還期限の短い過疎債、辺地債を利用しているため償還額が多額になっているためである。今後も地方債発行額が償還額を超えないよう発行額の抑制を図ることはもとより、交付税措置のある起債を積極的に活用するなど、財政の安定化を図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92711</xdr:rowOff>
    </xdr:from>
    <xdr:to>
      <xdr:col>24</xdr:col>
      <xdr:colOff>25400</xdr:colOff>
      <xdr:row>78</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658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107950</xdr:rowOff>
    </xdr:from>
    <xdr:to>
      <xdr:col>19</xdr:col>
      <xdr:colOff>187325</xdr:colOff>
      <xdr:row>79</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4810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5080</xdr:rowOff>
    </xdr:from>
    <xdr:to>
      <xdr:col>15</xdr:col>
      <xdr:colOff>98425</xdr:colOff>
      <xdr:row>79</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549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5080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545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41911</xdr:rowOff>
    </xdr:from>
    <xdr:to>
      <xdr:col>24</xdr:col>
      <xdr:colOff>76200</xdr:colOff>
      <xdr:row>78</xdr:row>
      <xdr:rowOff>143511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125730</xdr:rowOff>
    </xdr:from>
    <xdr:to>
      <xdr:col>11</xdr:col>
      <xdr:colOff>60325</xdr:colOff>
      <xdr:row>79</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40657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ポイント下回っており、主な要因は普通建設事業によるものである。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ポイントの増加普通建設事業費の増加によるもの。）</a:t>
          </a:r>
          <a:endParaRPr lang="ja-JP" altLang="ja-JP" sz="1400">
            <a:effectLst/>
          </a:endParaRPr>
        </a:p>
        <a:p>
          <a:r>
            <a:rPr kumimoji="1" lang="ja-JP" altLang="ja-JP" sz="1100">
              <a:solidFill>
                <a:schemeClr val="dk1"/>
              </a:solidFill>
              <a:effectLst/>
              <a:latin typeface="+mn-lt"/>
              <a:ea typeface="+mn-ea"/>
              <a:cs typeface="+mn-cs"/>
            </a:rPr>
            <a:t>　今後も、実質公債費比率等を勘案し、適正な事業の執行に努める。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130810</xdr:rowOff>
    </xdr:from>
    <xdr:to>
      <xdr:col>82</xdr:col>
      <xdr:colOff>107950</xdr:colOff>
      <xdr:row>75</xdr:row>
      <xdr:rowOff>123190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1811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130810</xdr:rowOff>
    </xdr:from>
    <xdr:to>
      <xdr:col>78</xdr:col>
      <xdr:colOff>69850</xdr:colOff>
      <xdr:row>75</xdr:row>
      <xdr:rowOff>115570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1811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168911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974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168911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88917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80010</xdr:rowOff>
    </xdr:from>
    <xdr:to>
      <xdr:col>78</xdr:col>
      <xdr:colOff>120650</xdr:colOff>
      <xdr:row>75</xdr:row>
      <xdr:rowOff>10160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20337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27571</xdr:rowOff>
    </xdr:from>
    <xdr:to>
      <xdr:col>29</xdr:col>
      <xdr:colOff>127000</xdr:colOff>
      <xdr:row>17</xdr:row>
      <xdr:rowOff>79251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89846"/>
          <a:ext cx="647700" cy="5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79251</xdr:rowOff>
    </xdr:from>
    <xdr:to>
      <xdr:col>26</xdr:col>
      <xdr:colOff>50800</xdr:colOff>
      <xdr:row>17</xdr:row>
      <xdr:rowOff>94652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1526"/>
          <a:ext cx="698500" cy="1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94652</xdr:rowOff>
    </xdr:from>
    <xdr:to>
      <xdr:col>22</xdr:col>
      <xdr:colOff>114300</xdr:colOff>
      <xdr:row>17</xdr:row>
      <xdr:rowOff>156895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56927"/>
          <a:ext cx="698500" cy="62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104893</xdr:rowOff>
    </xdr:from>
    <xdr:to>
      <xdr:col>18</xdr:col>
      <xdr:colOff>177800</xdr:colOff>
      <xdr:row>17</xdr:row>
      <xdr:rowOff>156895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67168"/>
          <a:ext cx="698500" cy="5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148221</xdr:rowOff>
    </xdr:from>
    <xdr:to>
      <xdr:col>29</xdr:col>
      <xdr:colOff>177800</xdr:colOff>
      <xdr:row>17</xdr:row>
      <xdr:rowOff>78371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3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164748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8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28451</xdr:rowOff>
    </xdr:from>
    <xdr:to>
      <xdr:col>26</xdr:col>
      <xdr:colOff>101600</xdr:colOff>
      <xdr:row>17</xdr:row>
      <xdr:rowOff>130051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0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140228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59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43852</xdr:rowOff>
    </xdr:from>
    <xdr:to>
      <xdr:col>22</xdr:col>
      <xdr:colOff>165100</xdr:colOff>
      <xdr:row>17</xdr:row>
      <xdr:rowOff>145452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0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155629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7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106095</xdr:rowOff>
    </xdr:from>
    <xdr:to>
      <xdr:col>19</xdr:col>
      <xdr:colOff>38100</xdr:colOff>
      <xdr:row>18</xdr:row>
      <xdr:rowOff>36245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6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46422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54093</xdr:rowOff>
    </xdr:from>
    <xdr:to>
      <xdr:col>15</xdr:col>
      <xdr:colOff>101600</xdr:colOff>
      <xdr:row>17</xdr:row>
      <xdr:rowOff>155693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1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165870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261773</xdr:rowOff>
    </xdr:from>
    <xdr:to>
      <xdr:col>29</xdr:col>
      <xdr:colOff>127000</xdr:colOff>
      <xdr:row>35</xdr:row>
      <xdr:rowOff>318603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72123"/>
          <a:ext cx="647700" cy="5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261773</xdr:rowOff>
    </xdr:from>
    <xdr:to>
      <xdr:col>26</xdr:col>
      <xdr:colOff>50800</xdr:colOff>
      <xdr:row>35</xdr:row>
      <xdr:rowOff>338858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72123"/>
          <a:ext cx="698500" cy="77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338858</xdr:rowOff>
    </xdr:from>
    <xdr:to>
      <xdr:col>22</xdr:col>
      <xdr:colOff>114300</xdr:colOff>
      <xdr:row>36</xdr:row>
      <xdr:rowOff>85267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49208"/>
          <a:ext cx="698500" cy="8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59796</xdr:rowOff>
    </xdr:from>
    <xdr:to>
      <xdr:col>18</xdr:col>
      <xdr:colOff>177800</xdr:colOff>
      <xdr:row>36</xdr:row>
      <xdr:rowOff>85267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13046"/>
          <a:ext cx="698500" cy="2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267803</xdr:rowOff>
    </xdr:from>
    <xdr:to>
      <xdr:col>29</xdr:col>
      <xdr:colOff>177800</xdr:colOff>
      <xdr:row>36</xdr:row>
      <xdr:rowOff>26503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7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112880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210973</xdr:rowOff>
    </xdr:from>
    <xdr:to>
      <xdr:col>26</xdr:col>
      <xdr:colOff>101600</xdr:colOff>
      <xdr:row>35</xdr:row>
      <xdr:rowOff>312573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2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322750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9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288058</xdr:rowOff>
    </xdr:from>
    <xdr:to>
      <xdr:col>22</xdr:col>
      <xdr:colOff>165100</xdr:colOff>
      <xdr:row>36</xdr:row>
      <xdr:rowOff>46758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8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56935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6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34467</xdr:rowOff>
    </xdr:from>
    <xdr:to>
      <xdr:col>19</xdr:col>
      <xdr:colOff>38100</xdr:colOff>
      <xdr:row>36</xdr:row>
      <xdr:rowOff>136067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8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146244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5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8996</xdr:rowOff>
    </xdr:from>
    <xdr:to>
      <xdr:col>15</xdr:col>
      <xdr:colOff>101600</xdr:colOff>
      <xdr:row>36</xdr:row>
      <xdr:rowOff>110596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62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120773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3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2,259
2,252
105.62
5,687,043
5,624,948
61,695
2,515,507
5,656,369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51434</xdr:rowOff>
    </xdr:from>
    <xdr:to>
      <xdr:col>24</xdr:col>
      <xdr:colOff>63500</xdr:colOff>
      <xdr:row>36</xdr:row>
      <xdr:rowOff>53070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23634"/>
          <a:ext cx="8382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51434</xdr:rowOff>
    </xdr:from>
    <xdr:to>
      <xdr:col>19</xdr:col>
      <xdr:colOff>177800</xdr:colOff>
      <xdr:row>36</xdr:row>
      <xdr:rowOff>67159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3634"/>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67159</xdr:rowOff>
    </xdr:from>
    <xdr:to>
      <xdr:col>15</xdr:col>
      <xdr:colOff>50800</xdr:colOff>
      <xdr:row>36</xdr:row>
      <xdr:rowOff>118057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9359"/>
          <a:ext cx="889000" cy="5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118057</xdr:rowOff>
    </xdr:from>
    <xdr:to>
      <xdr:col>10</xdr:col>
      <xdr:colOff>114300</xdr:colOff>
      <xdr:row>36</xdr:row>
      <xdr:rowOff>144089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90257"/>
          <a:ext cx="889000" cy="2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2270</xdr:rowOff>
    </xdr:from>
    <xdr:to>
      <xdr:col>24</xdr:col>
      <xdr:colOff>114300</xdr:colOff>
      <xdr:row>36</xdr:row>
      <xdr:rowOff>103870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25147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2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634</xdr:rowOff>
    </xdr:from>
    <xdr:to>
      <xdr:col>20</xdr:col>
      <xdr:colOff>38100</xdr:colOff>
      <xdr:row>36</xdr:row>
      <xdr:rowOff>102234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118761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4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16359</xdr:rowOff>
    </xdr:from>
    <xdr:to>
      <xdr:col>15</xdr:col>
      <xdr:colOff>101600</xdr:colOff>
      <xdr:row>36</xdr:row>
      <xdr:rowOff>117959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134486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67257</xdr:rowOff>
    </xdr:from>
    <xdr:to>
      <xdr:col>10</xdr:col>
      <xdr:colOff>165100</xdr:colOff>
      <xdr:row>36</xdr:row>
      <xdr:rowOff>168857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13934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1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93289</xdr:rowOff>
    </xdr:from>
    <xdr:to>
      <xdr:col>6</xdr:col>
      <xdr:colOff>38100</xdr:colOff>
      <xdr:row>37</xdr:row>
      <xdr:rowOff>23439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6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39966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119142</xdr:rowOff>
    </xdr:from>
    <xdr:to>
      <xdr:col>24</xdr:col>
      <xdr:colOff>63500</xdr:colOff>
      <xdr:row>57</xdr:row>
      <xdr:rowOff>155019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1792"/>
          <a:ext cx="838200" cy="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155019</xdr:rowOff>
    </xdr:from>
    <xdr:to>
      <xdr:col>19</xdr:col>
      <xdr:colOff>177800</xdr:colOff>
      <xdr:row>57</xdr:row>
      <xdr:rowOff>163109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7669"/>
          <a:ext cx="8890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163109</xdr:rowOff>
    </xdr:from>
    <xdr:to>
      <xdr:col>15</xdr:col>
      <xdr:colOff>50800</xdr:colOff>
      <xdr:row>58</xdr:row>
      <xdr:rowOff>18745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5759"/>
          <a:ext cx="889000" cy="2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16115</xdr:rowOff>
    </xdr:from>
    <xdr:to>
      <xdr:col>10</xdr:col>
      <xdr:colOff>114300</xdr:colOff>
      <xdr:row>58</xdr:row>
      <xdr:rowOff>18745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60215"/>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68342</xdr:rowOff>
    </xdr:from>
    <xdr:to>
      <xdr:col>24</xdr:col>
      <xdr:colOff>114300</xdr:colOff>
      <xdr:row>57</xdr:row>
      <xdr:rowOff>169942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91219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104219</xdr:rowOff>
    </xdr:from>
    <xdr:to>
      <xdr:col>20</xdr:col>
      <xdr:colOff>38100</xdr:colOff>
      <xdr:row>58</xdr:row>
      <xdr:rowOff>34369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50896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5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112309</xdr:rowOff>
    </xdr:from>
    <xdr:to>
      <xdr:col>15</xdr:col>
      <xdr:colOff>101600</xdr:colOff>
      <xdr:row>58</xdr:row>
      <xdr:rowOff>42459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58986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6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139395</xdr:rowOff>
    </xdr:from>
    <xdr:to>
      <xdr:col>10</xdr:col>
      <xdr:colOff>165100</xdr:colOff>
      <xdr:row>58</xdr:row>
      <xdr:rowOff>69545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86072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8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136765</xdr:rowOff>
    </xdr:from>
    <xdr:to>
      <xdr:col>6</xdr:col>
      <xdr:colOff>38100</xdr:colOff>
      <xdr:row>58</xdr:row>
      <xdr:rowOff>66915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83442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8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15325</xdr:rowOff>
    </xdr:from>
    <xdr:to>
      <xdr:col>24</xdr:col>
      <xdr:colOff>63500</xdr:colOff>
      <xdr:row>75</xdr:row>
      <xdr:rowOff>130379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874075"/>
          <a:ext cx="838200" cy="11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15325</xdr:rowOff>
    </xdr:from>
    <xdr:to>
      <xdr:col>19</xdr:col>
      <xdr:colOff>177800</xdr:colOff>
      <xdr:row>75</xdr:row>
      <xdr:rowOff>51357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874075"/>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51357</xdr:rowOff>
    </xdr:from>
    <xdr:to>
      <xdr:col>15</xdr:col>
      <xdr:colOff>50800</xdr:colOff>
      <xdr:row>76</xdr:row>
      <xdr:rowOff>70549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10107"/>
          <a:ext cx="889000" cy="19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4724</xdr:rowOff>
    </xdr:from>
    <xdr:to>
      <xdr:col>10</xdr:col>
      <xdr:colOff>114300</xdr:colOff>
      <xdr:row>76</xdr:row>
      <xdr:rowOff>70549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34924"/>
          <a:ext cx="889000" cy="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79579</xdr:rowOff>
    </xdr:from>
    <xdr:to>
      <xdr:col>24</xdr:col>
      <xdr:colOff>114300</xdr:colOff>
      <xdr:row>76</xdr:row>
      <xdr:rowOff>9730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383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102456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8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135975</xdr:rowOff>
    </xdr:from>
    <xdr:to>
      <xdr:col>20</xdr:col>
      <xdr:colOff>38100</xdr:colOff>
      <xdr:row>75</xdr:row>
      <xdr:rowOff>66125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82652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59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557</xdr:rowOff>
    </xdr:from>
    <xdr:to>
      <xdr:col>15</xdr:col>
      <xdr:colOff>101600</xdr:colOff>
      <xdr:row>75</xdr:row>
      <xdr:rowOff>102157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118684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6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19749</xdr:rowOff>
    </xdr:from>
    <xdr:to>
      <xdr:col>10</xdr:col>
      <xdr:colOff>165100</xdr:colOff>
      <xdr:row>76</xdr:row>
      <xdr:rowOff>121349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137875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2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125373</xdr:rowOff>
    </xdr:from>
    <xdr:to>
      <xdr:col>6</xdr:col>
      <xdr:colOff>38100</xdr:colOff>
      <xdr:row>76</xdr:row>
      <xdr:rowOff>55522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841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72050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141239</xdr:rowOff>
    </xdr:from>
    <xdr:to>
      <xdr:col>24</xdr:col>
      <xdr:colOff>63500</xdr:colOff>
      <xdr:row>95</xdr:row>
      <xdr:rowOff>150726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28989"/>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141239</xdr:rowOff>
    </xdr:from>
    <xdr:to>
      <xdr:col>19</xdr:col>
      <xdr:colOff>177800</xdr:colOff>
      <xdr:row>97</xdr:row>
      <xdr:rowOff>48366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28989"/>
          <a:ext cx="889000" cy="2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48366</xdr:rowOff>
    </xdr:from>
    <xdr:to>
      <xdr:col>15</xdr:col>
      <xdr:colOff>50800</xdr:colOff>
      <xdr:row>97</xdr:row>
      <xdr:rowOff>53389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79016"/>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30931</xdr:rowOff>
    </xdr:from>
    <xdr:to>
      <xdr:col>10</xdr:col>
      <xdr:colOff>114300</xdr:colOff>
      <xdr:row>97</xdr:row>
      <xdr:rowOff>53389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61581"/>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99926</xdr:rowOff>
    </xdr:from>
    <xdr:to>
      <xdr:col>24</xdr:col>
      <xdr:colOff>114300</xdr:colOff>
      <xdr:row>96</xdr:row>
      <xdr:rowOff>30076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78353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6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90439</xdr:rowOff>
    </xdr:from>
    <xdr:to>
      <xdr:col>20</xdr:col>
      <xdr:colOff>38100</xdr:colOff>
      <xdr:row>96</xdr:row>
      <xdr:rowOff>20589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169016</xdr:rowOff>
    </xdr:from>
    <xdr:to>
      <xdr:col>15</xdr:col>
      <xdr:colOff>101600</xdr:colOff>
      <xdr:row>97</xdr:row>
      <xdr:rowOff>99166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90293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2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2589</xdr:rowOff>
    </xdr:from>
    <xdr:to>
      <xdr:col>10</xdr:col>
      <xdr:colOff>165100</xdr:colOff>
      <xdr:row>97</xdr:row>
      <xdr:rowOff>104189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95316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151581</xdr:rowOff>
    </xdr:from>
    <xdr:to>
      <xdr:col>6</xdr:col>
      <xdr:colOff>38100</xdr:colOff>
      <xdr:row>97</xdr:row>
      <xdr:rowOff>81731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72858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66618</xdr:rowOff>
    </xdr:from>
    <xdr:to>
      <xdr:col>55</xdr:col>
      <xdr:colOff>0</xdr:colOff>
      <xdr:row>34</xdr:row>
      <xdr:rowOff>84703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95918"/>
          <a:ext cx="8382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127523</xdr:rowOff>
    </xdr:from>
    <xdr:to>
      <xdr:col>50</xdr:col>
      <xdr:colOff>114300</xdr:colOff>
      <xdr:row>34</xdr:row>
      <xdr:rowOff>84703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785373"/>
          <a:ext cx="889000" cy="1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127523</xdr:rowOff>
    </xdr:from>
    <xdr:to>
      <xdr:col>45</xdr:col>
      <xdr:colOff>177800</xdr:colOff>
      <xdr:row>35</xdr:row>
      <xdr:rowOff>165215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85373"/>
          <a:ext cx="889000" cy="38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165215</xdr:rowOff>
    </xdr:from>
    <xdr:to>
      <xdr:col>41</xdr:col>
      <xdr:colOff>50800</xdr:colOff>
      <xdr:row>36</xdr:row>
      <xdr:rowOff>64898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65965"/>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15818</xdr:rowOff>
    </xdr:from>
    <xdr:to>
      <xdr:col>55</xdr:col>
      <xdr:colOff>50800</xdr:colOff>
      <xdr:row>34</xdr:row>
      <xdr:rowOff>117418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38695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9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33903</xdr:rowOff>
    </xdr:from>
    <xdr:to>
      <xdr:col>50</xdr:col>
      <xdr:colOff>165100</xdr:colOff>
      <xdr:row>34</xdr:row>
      <xdr:rowOff>135503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152030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3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76723</xdr:rowOff>
    </xdr:from>
    <xdr:to>
      <xdr:col>46</xdr:col>
      <xdr:colOff>38100</xdr:colOff>
      <xdr:row>34</xdr:row>
      <xdr:rowOff>6873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7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23400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0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114415</xdr:rowOff>
    </xdr:from>
    <xdr:to>
      <xdr:col>41</xdr:col>
      <xdr:colOff>101600</xdr:colOff>
      <xdr:row>36</xdr:row>
      <xdr:rowOff>44565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61092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9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14098</xdr:rowOff>
    </xdr:from>
    <xdr:to>
      <xdr:col>36</xdr:col>
      <xdr:colOff>165100</xdr:colOff>
      <xdr:row>36</xdr:row>
      <xdr:rowOff>115698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132225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6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30194</xdr:rowOff>
    </xdr:from>
    <xdr:to>
      <xdr:col>55</xdr:col>
      <xdr:colOff>0</xdr:colOff>
      <xdr:row>57</xdr:row>
      <xdr:rowOff>82737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02844"/>
          <a:ext cx="838200" cy="5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82737</xdr:rowOff>
    </xdr:from>
    <xdr:to>
      <xdr:col>50</xdr:col>
      <xdr:colOff>114300</xdr:colOff>
      <xdr:row>57</xdr:row>
      <xdr:rowOff>120369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55387"/>
          <a:ext cx="8890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56695</xdr:rowOff>
    </xdr:from>
    <xdr:to>
      <xdr:col>45</xdr:col>
      <xdr:colOff>177800</xdr:colOff>
      <xdr:row>57</xdr:row>
      <xdr:rowOff>120369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29345"/>
          <a:ext cx="889000" cy="6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168655</xdr:rowOff>
    </xdr:from>
    <xdr:to>
      <xdr:col>41</xdr:col>
      <xdr:colOff>50800</xdr:colOff>
      <xdr:row>57</xdr:row>
      <xdr:rowOff>56695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598405"/>
          <a:ext cx="889000" cy="23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150844</xdr:rowOff>
    </xdr:from>
    <xdr:to>
      <xdr:col>55</xdr:col>
      <xdr:colOff>50800</xdr:colOff>
      <xdr:row>57</xdr:row>
      <xdr:rowOff>80994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2271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6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31937</xdr:rowOff>
    </xdr:from>
    <xdr:to>
      <xdr:col>50</xdr:col>
      <xdr:colOff>165100</xdr:colOff>
      <xdr:row>57</xdr:row>
      <xdr:rowOff>133537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124664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9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69569</xdr:rowOff>
    </xdr:from>
    <xdr:to>
      <xdr:col>46</xdr:col>
      <xdr:colOff>38100</xdr:colOff>
      <xdr:row>57</xdr:row>
      <xdr:rowOff>171169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4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162296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3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5895</xdr:rowOff>
    </xdr:from>
    <xdr:to>
      <xdr:col>41</xdr:col>
      <xdr:colOff>101600</xdr:colOff>
      <xdr:row>57</xdr:row>
      <xdr:rowOff>107495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7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98622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87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117855</xdr:rowOff>
    </xdr:from>
    <xdr:to>
      <xdr:col>36</xdr:col>
      <xdr:colOff>165100</xdr:colOff>
      <xdr:row>56</xdr:row>
      <xdr:rowOff>48005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5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64532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3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19075</xdr:rowOff>
    </xdr:from>
    <xdr:to>
      <xdr:col>55</xdr:col>
      <xdr:colOff>0</xdr:colOff>
      <xdr:row>78</xdr:row>
      <xdr:rowOff>19540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92175"/>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14367</xdr:rowOff>
    </xdr:from>
    <xdr:to>
      <xdr:col>50</xdr:col>
      <xdr:colOff>114300</xdr:colOff>
      <xdr:row>78</xdr:row>
      <xdr:rowOff>19540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7467"/>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145070</xdr:rowOff>
    </xdr:from>
    <xdr:to>
      <xdr:col>45</xdr:col>
      <xdr:colOff>177800</xdr:colOff>
      <xdr:row>78</xdr:row>
      <xdr:rowOff>14367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46720"/>
          <a:ext cx="889000" cy="4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69574</xdr:rowOff>
    </xdr:from>
    <xdr:to>
      <xdr:col>41</xdr:col>
      <xdr:colOff>50800</xdr:colOff>
      <xdr:row>77</xdr:row>
      <xdr:rowOff>145070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099774"/>
          <a:ext cx="889000" cy="2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139725</xdr:rowOff>
    </xdr:from>
    <xdr:to>
      <xdr:col>55</xdr:col>
      <xdr:colOff>50800</xdr:colOff>
      <xdr:row>78</xdr:row>
      <xdr:rowOff>69875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140190</xdr:rowOff>
    </xdr:from>
    <xdr:to>
      <xdr:col>50</xdr:col>
      <xdr:colOff>165100</xdr:colOff>
      <xdr:row>78</xdr:row>
      <xdr:rowOff>70340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61467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3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135017</xdr:rowOff>
    </xdr:from>
    <xdr:to>
      <xdr:col>46</xdr:col>
      <xdr:colOff>38100</xdr:colOff>
      <xdr:row>78</xdr:row>
      <xdr:rowOff>65167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56294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94270</xdr:rowOff>
    </xdr:from>
    <xdr:to>
      <xdr:col>41</xdr:col>
      <xdr:colOff>101600</xdr:colOff>
      <xdr:row>78</xdr:row>
      <xdr:rowOff>24420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9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40947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18774</xdr:rowOff>
    </xdr:from>
    <xdr:to>
      <xdr:col>36</xdr:col>
      <xdr:colOff>165100</xdr:colOff>
      <xdr:row>76</xdr:row>
      <xdr:rowOff>120374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04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136902</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82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158474</xdr:rowOff>
    </xdr:from>
    <xdr:to>
      <xdr:col>55</xdr:col>
      <xdr:colOff>0</xdr:colOff>
      <xdr:row>97</xdr:row>
      <xdr:rowOff>135072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617674"/>
          <a:ext cx="838200" cy="1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135072</xdr:rowOff>
    </xdr:from>
    <xdr:to>
      <xdr:col>50</xdr:col>
      <xdr:colOff>114300</xdr:colOff>
      <xdr:row>98</xdr:row>
      <xdr:rowOff>64922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765722"/>
          <a:ext cx="889000" cy="10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64334</xdr:rowOff>
    </xdr:from>
    <xdr:to>
      <xdr:col>45</xdr:col>
      <xdr:colOff>177800</xdr:colOff>
      <xdr:row>98</xdr:row>
      <xdr:rowOff>64922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866434"/>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40497</xdr:rowOff>
    </xdr:from>
    <xdr:to>
      <xdr:col>41</xdr:col>
      <xdr:colOff>50800</xdr:colOff>
      <xdr:row>98</xdr:row>
      <xdr:rowOff>64334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42597"/>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107674</xdr:rowOff>
    </xdr:from>
    <xdr:to>
      <xdr:col>55</xdr:col>
      <xdr:colOff>50800</xdr:colOff>
      <xdr:row>97</xdr:row>
      <xdr:rowOff>37824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130551</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1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84272</xdr:rowOff>
    </xdr:from>
    <xdr:to>
      <xdr:col>50</xdr:col>
      <xdr:colOff>165100</xdr:colOff>
      <xdr:row>98</xdr:row>
      <xdr:rowOff>14422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5549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0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14122</xdr:rowOff>
    </xdr:from>
    <xdr:to>
      <xdr:col>46</xdr:col>
      <xdr:colOff>38100</xdr:colOff>
      <xdr:row>98</xdr:row>
      <xdr:rowOff>115722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106849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13534</xdr:rowOff>
    </xdr:from>
    <xdr:to>
      <xdr:col>41</xdr:col>
      <xdr:colOff>101600</xdr:colOff>
      <xdr:row>98</xdr:row>
      <xdr:rowOff>115134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106261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161147</xdr:rowOff>
    </xdr:from>
    <xdr:to>
      <xdr:col>36</xdr:col>
      <xdr:colOff>165100</xdr:colOff>
      <xdr:row>98</xdr:row>
      <xdr:rowOff>91297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82424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89341</xdr:rowOff>
    </xdr:from>
    <xdr:to>
      <xdr:col>85</xdr:col>
      <xdr:colOff>127000</xdr:colOff>
      <xdr:row>75</xdr:row>
      <xdr:rowOff>124368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948091"/>
          <a:ext cx="838200" cy="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83803</xdr:rowOff>
    </xdr:from>
    <xdr:to>
      <xdr:col>81</xdr:col>
      <xdr:colOff>50800</xdr:colOff>
      <xdr:row>75</xdr:row>
      <xdr:rowOff>89341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942553"/>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83803</xdr:rowOff>
    </xdr:from>
    <xdr:to>
      <xdr:col>76</xdr:col>
      <xdr:colOff>114300</xdr:colOff>
      <xdr:row>75</xdr:row>
      <xdr:rowOff>134700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42553"/>
          <a:ext cx="889000" cy="5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134700</xdr:rowOff>
    </xdr:from>
    <xdr:to>
      <xdr:col>71</xdr:col>
      <xdr:colOff>177800</xdr:colOff>
      <xdr:row>75</xdr:row>
      <xdr:rowOff>152798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99345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73568</xdr:rowOff>
    </xdr:from>
    <xdr:to>
      <xdr:col>85</xdr:col>
      <xdr:colOff>177800</xdr:colOff>
      <xdr:row>76</xdr:row>
      <xdr:rowOff>3718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96445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78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38541</xdr:rowOff>
    </xdr:from>
    <xdr:to>
      <xdr:col>81</xdr:col>
      <xdr:colOff>101600</xdr:colOff>
      <xdr:row>75</xdr:row>
      <xdr:rowOff>140141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156668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67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33003</xdr:rowOff>
    </xdr:from>
    <xdr:to>
      <xdr:col>76</xdr:col>
      <xdr:colOff>165100</xdr:colOff>
      <xdr:row>75</xdr:row>
      <xdr:rowOff>134603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151130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83900</xdr:rowOff>
    </xdr:from>
    <xdr:to>
      <xdr:col>72</xdr:col>
      <xdr:colOff>38100</xdr:colOff>
      <xdr:row>76</xdr:row>
      <xdr:rowOff>14049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42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30577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71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101998</xdr:rowOff>
    </xdr:from>
    <xdr:to>
      <xdr:col>67</xdr:col>
      <xdr:colOff>101600</xdr:colOff>
      <xdr:row>76</xdr:row>
      <xdr:rowOff>32148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48675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73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94272</xdr:rowOff>
    </xdr:from>
    <xdr:to>
      <xdr:col>85</xdr:col>
      <xdr:colOff>127000</xdr:colOff>
      <xdr:row>96</xdr:row>
      <xdr:rowOff>145053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53472"/>
          <a:ext cx="838200" cy="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145053</xdr:rowOff>
    </xdr:from>
    <xdr:to>
      <xdr:col>81</xdr:col>
      <xdr:colOff>50800</xdr:colOff>
      <xdr:row>97</xdr:row>
      <xdr:rowOff>149665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04253"/>
          <a:ext cx="889000" cy="17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135217</xdr:rowOff>
    </xdr:from>
    <xdr:to>
      <xdr:col>76</xdr:col>
      <xdr:colOff>114300</xdr:colOff>
      <xdr:row>97</xdr:row>
      <xdr:rowOff>149665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65867"/>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135217</xdr:rowOff>
    </xdr:from>
    <xdr:to>
      <xdr:col>71</xdr:col>
      <xdr:colOff>177800</xdr:colOff>
      <xdr:row>98</xdr:row>
      <xdr:rowOff>88402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65867"/>
          <a:ext cx="889000" cy="12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43472</xdr:rowOff>
    </xdr:from>
    <xdr:to>
      <xdr:col>85</xdr:col>
      <xdr:colOff>177800</xdr:colOff>
      <xdr:row>96</xdr:row>
      <xdr:rowOff>145072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66349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5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94253</xdr:rowOff>
    </xdr:from>
    <xdr:to>
      <xdr:col>81</xdr:col>
      <xdr:colOff>101600</xdr:colOff>
      <xdr:row>97</xdr:row>
      <xdr:rowOff>24403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40930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2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98865</xdr:rowOff>
    </xdr:from>
    <xdr:to>
      <xdr:col>76</xdr:col>
      <xdr:colOff>165100</xdr:colOff>
      <xdr:row>98</xdr:row>
      <xdr:rowOff>29015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45542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0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84417</xdr:rowOff>
    </xdr:from>
    <xdr:to>
      <xdr:col>72</xdr:col>
      <xdr:colOff>38100</xdr:colOff>
      <xdr:row>98</xdr:row>
      <xdr:rowOff>14567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31094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9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37602</xdr:rowOff>
    </xdr:from>
    <xdr:to>
      <xdr:col>67</xdr:col>
      <xdr:colOff>101600</xdr:colOff>
      <xdr:row>98</xdr:row>
      <xdr:rowOff>139202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130329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170607</xdr:rowOff>
    </xdr:from>
    <xdr:to>
      <xdr:col>116</xdr:col>
      <xdr:colOff>63500</xdr:colOff>
      <xdr:row>57</xdr:row>
      <xdr:rowOff>170790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94325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170607</xdr:rowOff>
    </xdr:from>
    <xdr:to>
      <xdr:col>111</xdr:col>
      <xdr:colOff>177800</xdr:colOff>
      <xdr:row>58</xdr:row>
      <xdr:rowOff>4148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4325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4148</xdr:rowOff>
    </xdr:from>
    <xdr:to>
      <xdr:col>107</xdr:col>
      <xdr:colOff>50800</xdr:colOff>
      <xdr:row>58</xdr:row>
      <xdr:rowOff>10106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48248"/>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10106</xdr:rowOff>
    </xdr:from>
    <xdr:to>
      <xdr:col>102</xdr:col>
      <xdr:colOff>114300</xdr:colOff>
      <xdr:row>58</xdr:row>
      <xdr:rowOff>12248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54206"/>
          <a:ext cx="889000" cy="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119990</xdr:rowOff>
    </xdr:from>
    <xdr:to>
      <xdr:col>116</xdr:col>
      <xdr:colOff>114300</xdr:colOff>
      <xdr:row>58</xdr:row>
      <xdr:rowOff>50140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142867</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119807</xdr:rowOff>
    </xdr:from>
    <xdr:to>
      <xdr:col>112</xdr:col>
      <xdr:colOff>38100</xdr:colOff>
      <xdr:row>58</xdr:row>
      <xdr:rowOff>49957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66484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6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124798</xdr:rowOff>
    </xdr:from>
    <xdr:to>
      <xdr:col>107</xdr:col>
      <xdr:colOff>101600</xdr:colOff>
      <xdr:row>58</xdr:row>
      <xdr:rowOff>54948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71475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6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130756</xdr:rowOff>
    </xdr:from>
    <xdr:to>
      <xdr:col>102</xdr:col>
      <xdr:colOff>165100</xdr:colOff>
      <xdr:row>58</xdr:row>
      <xdr:rowOff>60906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77433</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132898</xdr:rowOff>
    </xdr:from>
    <xdr:to>
      <xdr:col>98</xdr:col>
      <xdr:colOff>38100</xdr:colOff>
      <xdr:row>58</xdr:row>
      <xdr:rowOff>63048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79575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8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8834</xdr:rowOff>
    </xdr:from>
    <xdr:to>
      <xdr:col>116</xdr:col>
      <xdr:colOff>63500</xdr:colOff>
      <xdr:row>73</xdr:row>
      <xdr:rowOff>150136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524684"/>
          <a:ext cx="838200" cy="1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160087</xdr:rowOff>
    </xdr:from>
    <xdr:to>
      <xdr:col>111</xdr:col>
      <xdr:colOff>177800</xdr:colOff>
      <xdr:row>73</xdr:row>
      <xdr:rowOff>150136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504487"/>
          <a:ext cx="889000" cy="16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160087</xdr:rowOff>
    </xdr:from>
    <xdr:to>
      <xdr:col>107</xdr:col>
      <xdr:colOff>50800</xdr:colOff>
      <xdr:row>74</xdr:row>
      <xdr:rowOff>80241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504487"/>
          <a:ext cx="889000" cy="2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80241</xdr:rowOff>
    </xdr:from>
    <xdr:to>
      <xdr:col>102</xdr:col>
      <xdr:colOff>114300</xdr:colOff>
      <xdr:row>74</xdr:row>
      <xdr:rowOff>87206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767541"/>
          <a:ext cx="889000" cy="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129484</xdr:rowOff>
    </xdr:from>
    <xdr:to>
      <xdr:col>116</xdr:col>
      <xdr:colOff>114300</xdr:colOff>
      <xdr:row>73</xdr:row>
      <xdr:rowOff>59634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4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152361</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32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99336</xdr:rowOff>
    </xdr:from>
    <xdr:to>
      <xdr:col>112</xdr:col>
      <xdr:colOff>38100</xdr:colOff>
      <xdr:row>74</xdr:row>
      <xdr:rowOff>29486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46013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39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109287</xdr:rowOff>
    </xdr:from>
    <xdr:to>
      <xdr:col>107</xdr:col>
      <xdr:colOff>101600</xdr:colOff>
      <xdr:row>73</xdr:row>
      <xdr:rowOff>39437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4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55964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2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29441</xdr:rowOff>
    </xdr:from>
    <xdr:to>
      <xdr:col>102</xdr:col>
      <xdr:colOff>165100</xdr:colOff>
      <xdr:row>74</xdr:row>
      <xdr:rowOff>131041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7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147568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49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36406</xdr:rowOff>
    </xdr:from>
    <xdr:to>
      <xdr:col>98</xdr:col>
      <xdr:colOff>38100</xdr:colOff>
      <xdr:row>74</xdr:row>
      <xdr:rowOff>138006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7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154533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49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318,048</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146,966</a:t>
          </a:r>
          <a:r>
            <a:rPr kumimoji="1" lang="ja-JP" altLang="ja-JP" sz="1100">
              <a:solidFill>
                <a:schemeClr val="dk1"/>
              </a:solidFill>
              <a:effectLst/>
              <a:latin typeface="+mn-lt"/>
              <a:ea typeface="+mn-ea"/>
              <a:cs typeface="+mn-cs"/>
            </a:rPr>
            <a:t>円コストが高い状況となっている。これは、近年大型建設事業が集中した影響や、償還期限の短い過疎債、辺地債を利用しているため償還額が多額になっているためである。公債費の増加に伴い、繰出金も類似団体平均に比べ一人当たりのコストが</a:t>
          </a:r>
          <a:r>
            <a:rPr kumimoji="1" lang="en-US" altLang="ja-JP" sz="1100">
              <a:solidFill>
                <a:schemeClr val="dk1"/>
              </a:solidFill>
              <a:effectLst/>
              <a:latin typeface="+mn-lt"/>
              <a:ea typeface="+mn-ea"/>
              <a:cs typeface="+mn-cs"/>
            </a:rPr>
            <a:t>161,932</a:t>
          </a:r>
          <a:r>
            <a:rPr kumimoji="1" lang="ja-JP" altLang="ja-JP" sz="1100">
              <a:solidFill>
                <a:schemeClr val="dk1"/>
              </a:solidFill>
              <a:effectLst/>
              <a:latin typeface="+mn-lt"/>
              <a:ea typeface="+mn-ea"/>
              <a:cs typeface="+mn-cs"/>
            </a:rPr>
            <a:t>円高く、高い水準にある。今後も地方債発行額が償還額を超えないよう発行額の抑制を図ることはもとより、交付税措置のある起債を積極的に活用するなど、財政の安定化を図ることとしている。</a:t>
          </a:r>
          <a:endParaRPr lang="ja-JP" altLang="ja-JP" sz="1400">
            <a:effectLst/>
          </a:endParaRPr>
        </a:p>
        <a:p>
          <a:r>
            <a:rPr kumimoji="1" lang="ja-JP" altLang="ja-JP" sz="1100">
              <a:solidFill>
                <a:schemeClr val="dk1"/>
              </a:solidFill>
              <a:effectLst/>
              <a:latin typeface="+mn-lt"/>
              <a:ea typeface="+mn-ea"/>
              <a:cs typeface="+mn-cs"/>
            </a:rPr>
            <a:t>　維持補修費については、大雪による除排雪経費の増、施設の老朽化等の影響により、住民一人当たりのコストが類似団体平均より</a:t>
          </a:r>
          <a:r>
            <a:rPr kumimoji="1" lang="en-US" altLang="ja-JP" sz="1100">
              <a:solidFill>
                <a:schemeClr val="dk1"/>
              </a:solidFill>
              <a:effectLst/>
              <a:latin typeface="+mn-lt"/>
              <a:ea typeface="+mn-ea"/>
              <a:cs typeface="+mn-cs"/>
            </a:rPr>
            <a:t>32,548</a:t>
          </a:r>
          <a:r>
            <a:rPr kumimoji="1" lang="ja-JP" altLang="ja-JP" sz="1100">
              <a:solidFill>
                <a:schemeClr val="dk1"/>
              </a:solidFill>
              <a:effectLst/>
              <a:latin typeface="+mn-lt"/>
              <a:ea typeface="+mn-ea"/>
              <a:cs typeface="+mn-cs"/>
            </a:rPr>
            <a:t>円高くなっている。今後も維持補修費は増加していくことが考えられるので、計画的かつ継続的な維持補修等管理を徹底し経費上昇の抑制を図る。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2,259
2,252
105.62
5,687,043
5,624,948
61,695
2,515,507
5,656,369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12560</xdr:rowOff>
    </xdr:from>
    <xdr:to>
      <xdr:col>24</xdr:col>
      <xdr:colOff>63500</xdr:colOff>
      <xdr:row>37</xdr:row>
      <xdr:rowOff>26257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56210"/>
          <a:ext cx="8382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26257</xdr:rowOff>
    </xdr:from>
    <xdr:to>
      <xdr:col>19</xdr:col>
      <xdr:colOff>177800</xdr:colOff>
      <xdr:row>37</xdr:row>
      <xdr:rowOff>44393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69907"/>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37230</xdr:rowOff>
    </xdr:from>
    <xdr:to>
      <xdr:col>15</xdr:col>
      <xdr:colOff>50800</xdr:colOff>
      <xdr:row>37</xdr:row>
      <xdr:rowOff>44393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80880"/>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37230</xdr:rowOff>
    </xdr:from>
    <xdr:to>
      <xdr:col>10</xdr:col>
      <xdr:colOff>114300</xdr:colOff>
      <xdr:row>37</xdr:row>
      <xdr:rowOff>40640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80880"/>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133210</xdr:rowOff>
    </xdr:from>
    <xdr:to>
      <xdr:col>24</xdr:col>
      <xdr:colOff>114300</xdr:colOff>
      <xdr:row>37</xdr:row>
      <xdr:rowOff>63360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156087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146907</xdr:rowOff>
    </xdr:from>
    <xdr:to>
      <xdr:col>20</xdr:col>
      <xdr:colOff>38100</xdr:colOff>
      <xdr:row>37</xdr:row>
      <xdr:rowOff>77057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93584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165043</xdr:rowOff>
    </xdr:from>
    <xdr:to>
      <xdr:col>15</xdr:col>
      <xdr:colOff>101600</xdr:colOff>
      <xdr:row>37</xdr:row>
      <xdr:rowOff>95193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111720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1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157880</xdr:rowOff>
    </xdr:from>
    <xdr:to>
      <xdr:col>10</xdr:col>
      <xdr:colOff>165100</xdr:colOff>
      <xdr:row>37</xdr:row>
      <xdr:rowOff>88030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104557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161290</xdr:rowOff>
    </xdr:from>
    <xdr:to>
      <xdr:col>6</xdr:col>
      <xdr:colOff>38100</xdr:colOff>
      <xdr:row>37</xdr:row>
      <xdr:rowOff>91440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107967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126396</xdr:rowOff>
    </xdr:from>
    <xdr:to>
      <xdr:col>24</xdr:col>
      <xdr:colOff>63500</xdr:colOff>
      <xdr:row>56</xdr:row>
      <xdr:rowOff>31319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56146"/>
          <a:ext cx="838200" cy="7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31319</xdr:rowOff>
    </xdr:from>
    <xdr:to>
      <xdr:col>19</xdr:col>
      <xdr:colOff>177800</xdr:colOff>
      <xdr:row>56</xdr:row>
      <xdr:rowOff>122238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32519"/>
          <a:ext cx="889000" cy="9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122238</xdr:rowOff>
    </xdr:from>
    <xdr:to>
      <xdr:col>15</xdr:col>
      <xdr:colOff>50800</xdr:colOff>
      <xdr:row>57</xdr:row>
      <xdr:rowOff>8815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23438"/>
          <a:ext cx="889000" cy="5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8815</xdr:rowOff>
    </xdr:from>
    <xdr:to>
      <xdr:col>10</xdr:col>
      <xdr:colOff>114300</xdr:colOff>
      <xdr:row>58</xdr:row>
      <xdr:rowOff>4737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81465"/>
          <a:ext cx="889000" cy="1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75596</xdr:rowOff>
    </xdr:from>
    <xdr:to>
      <xdr:col>24</xdr:col>
      <xdr:colOff>114300</xdr:colOff>
      <xdr:row>56</xdr:row>
      <xdr:rowOff>5746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98473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5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151969</xdr:rowOff>
    </xdr:from>
    <xdr:to>
      <xdr:col>20</xdr:col>
      <xdr:colOff>38100</xdr:colOff>
      <xdr:row>56</xdr:row>
      <xdr:rowOff>82119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98646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35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71438</xdr:rowOff>
    </xdr:from>
    <xdr:to>
      <xdr:col>15</xdr:col>
      <xdr:colOff>101600</xdr:colOff>
      <xdr:row>57</xdr:row>
      <xdr:rowOff>1588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18115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4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129465</xdr:rowOff>
    </xdr:from>
    <xdr:to>
      <xdr:col>10</xdr:col>
      <xdr:colOff>165100</xdr:colOff>
      <xdr:row>57</xdr:row>
      <xdr:rowOff>59615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76142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0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125387</xdr:rowOff>
    </xdr:from>
    <xdr:to>
      <xdr:col>6</xdr:col>
      <xdr:colOff>38100</xdr:colOff>
      <xdr:row>58</xdr:row>
      <xdr:rowOff>55537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46664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99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72031</xdr:rowOff>
    </xdr:from>
    <xdr:to>
      <xdr:col>24</xdr:col>
      <xdr:colOff>63500</xdr:colOff>
      <xdr:row>76</xdr:row>
      <xdr:rowOff>89689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30781"/>
          <a:ext cx="838200" cy="1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79552</xdr:rowOff>
    </xdr:from>
    <xdr:to>
      <xdr:col>19</xdr:col>
      <xdr:colOff>177800</xdr:colOff>
      <xdr:row>76</xdr:row>
      <xdr:rowOff>89689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09752"/>
          <a:ext cx="889000" cy="1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79552</xdr:rowOff>
    </xdr:from>
    <xdr:to>
      <xdr:col>15</xdr:col>
      <xdr:colOff>50800</xdr:colOff>
      <xdr:row>77</xdr:row>
      <xdr:rowOff>78005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09752"/>
          <a:ext cx="889000" cy="16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78005</xdr:rowOff>
    </xdr:from>
    <xdr:to>
      <xdr:col>10</xdr:col>
      <xdr:colOff>114300</xdr:colOff>
      <xdr:row>77</xdr:row>
      <xdr:rowOff>94771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9655"/>
          <a:ext cx="889000" cy="1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21231</xdr:rowOff>
    </xdr:from>
    <xdr:to>
      <xdr:col>24</xdr:col>
      <xdr:colOff>114300</xdr:colOff>
      <xdr:row>75</xdr:row>
      <xdr:rowOff>122831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44108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3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38889</xdr:rowOff>
    </xdr:from>
    <xdr:to>
      <xdr:col>20</xdr:col>
      <xdr:colOff>38100</xdr:colOff>
      <xdr:row>76</xdr:row>
      <xdr:rowOff>140489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157016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4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28752</xdr:rowOff>
    </xdr:from>
    <xdr:to>
      <xdr:col>15</xdr:col>
      <xdr:colOff>101600</xdr:colOff>
      <xdr:row>76</xdr:row>
      <xdr:rowOff>130352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146879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3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27205</xdr:rowOff>
    </xdr:from>
    <xdr:to>
      <xdr:col>10</xdr:col>
      <xdr:colOff>165100</xdr:colOff>
      <xdr:row>77</xdr:row>
      <xdr:rowOff>128805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119932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43971</xdr:rowOff>
    </xdr:from>
    <xdr:to>
      <xdr:col>6</xdr:col>
      <xdr:colOff>38100</xdr:colOff>
      <xdr:row>77</xdr:row>
      <xdr:rowOff>145571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136698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3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39942</xdr:rowOff>
    </xdr:from>
    <xdr:to>
      <xdr:col>24</xdr:col>
      <xdr:colOff>63500</xdr:colOff>
      <xdr:row>96</xdr:row>
      <xdr:rowOff>126471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99142"/>
          <a:ext cx="838200" cy="8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39942</xdr:rowOff>
    </xdr:from>
    <xdr:to>
      <xdr:col>19</xdr:col>
      <xdr:colOff>177800</xdr:colOff>
      <xdr:row>96</xdr:row>
      <xdr:rowOff>54811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99142"/>
          <a:ext cx="8890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54811</xdr:rowOff>
    </xdr:from>
    <xdr:to>
      <xdr:col>15</xdr:col>
      <xdr:colOff>50800</xdr:colOff>
      <xdr:row>96</xdr:row>
      <xdr:rowOff>127457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14011"/>
          <a:ext cx="889000" cy="7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127457</xdr:rowOff>
    </xdr:from>
    <xdr:to>
      <xdr:col>10</xdr:col>
      <xdr:colOff>114300</xdr:colOff>
      <xdr:row>96</xdr:row>
      <xdr:rowOff>150875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86657"/>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75671</xdr:rowOff>
    </xdr:from>
    <xdr:to>
      <xdr:col>24</xdr:col>
      <xdr:colOff>114300</xdr:colOff>
      <xdr:row>97</xdr:row>
      <xdr:rowOff>5821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98548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160592</xdr:rowOff>
    </xdr:from>
    <xdr:to>
      <xdr:col>20</xdr:col>
      <xdr:colOff>38100</xdr:colOff>
      <xdr:row>96</xdr:row>
      <xdr:rowOff>90742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107269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2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4011</xdr:rowOff>
    </xdr:from>
    <xdr:to>
      <xdr:col>15</xdr:col>
      <xdr:colOff>101600</xdr:colOff>
      <xdr:row>96</xdr:row>
      <xdr:rowOff>105611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122138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3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76657</xdr:rowOff>
    </xdr:from>
    <xdr:to>
      <xdr:col>10</xdr:col>
      <xdr:colOff>165100</xdr:colOff>
      <xdr:row>97</xdr:row>
      <xdr:rowOff>6807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23334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31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100075</xdr:rowOff>
    </xdr:from>
    <xdr:to>
      <xdr:col>6</xdr:col>
      <xdr:colOff>38100</xdr:colOff>
      <xdr:row>97</xdr:row>
      <xdr:rowOff>30225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46752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3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42291</xdr:rowOff>
    </xdr:from>
    <xdr:to>
      <xdr:col>55</xdr:col>
      <xdr:colOff>0</xdr:colOff>
      <xdr:row>39</xdr:row>
      <xdr:rowOff>42545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8841"/>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42291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846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40513</xdr:rowOff>
    </xdr:from>
    <xdr:to>
      <xdr:col>45</xdr:col>
      <xdr:colOff>177800</xdr:colOff>
      <xdr:row>39</xdr:row>
      <xdr:rowOff>41910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2706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40513</xdr:rowOff>
    </xdr:from>
    <xdr:to>
      <xdr:col>41</xdr:col>
      <xdr:colOff>50800</xdr:colOff>
      <xdr:row>39</xdr:row>
      <xdr:rowOff>43180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2706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162941</xdr:rowOff>
    </xdr:from>
    <xdr:to>
      <xdr:col>50</xdr:col>
      <xdr:colOff>165100</xdr:colOff>
      <xdr:row>39</xdr:row>
      <xdr:rowOff>93091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84218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162560</xdr:rowOff>
    </xdr:from>
    <xdr:to>
      <xdr:col>46</xdr:col>
      <xdr:colOff>38100</xdr:colOff>
      <xdr:row>39</xdr:row>
      <xdr:rowOff>92710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83837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161163</xdr:rowOff>
    </xdr:from>
    <xdr:to>
      <xdr:col>41</xdr:col>
      <xdr:colOff>101600</xdr:colOff>
      <xdr:row>39</xdr:row>
      <xdr:rowOff>91313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82440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163830</xdr:rowOff>
    </xdr:from>
    <xdr:to>
      <xdr:col>36</xdr:col>
      <xdr:colOff>165100</xdr:colOff>
      <xdr:row>39</xdr:row>
      <xdr:rowOff>93980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85107</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95948</xdr:rowOff>
    </xdr:from>
    <xdr:to>
      <xdr:col>55</xdr:col>
      <xdr:colOff>0</xdr:colOff>
      <xdr:row>58</xdr:row>
      <xdr:rowOff>106802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0048"/>
          <a:ext cx="8382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106802</xdr:rowOff>
    </xdr:from>
    <xdr:to>
      <xdr:col>50</xdr:col>
      <xdr:colOff>114300</xdr:colOff>
      <xdr:row>58</xdr:row>
      <xdr:rowOff>110502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0902"/>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97868</xdr:rowOff>
    </xdr:from>
    <xdr:to>
      <xdr:col>45</xdr:col>
      <xdr:colOff>177800</xdr:colOff>
      <xdr:row>58</xdr:row>
      <xdr:rowOff>110502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41968"/>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97868</xdr:rowOff>
    </xdr:from>
    <xdr:to>
      <xdr:col>41</xdr:col>
      <xdr:colOff>50800</xdr:colOff>
      <xdr:row>58</xdr:row>
      <xdr:rowOff>117042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1968"/>
          <a:ext cx="889000" cy="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45148</xdr:rowOff>
    </xdr:from>
    <xdr:to>
      <xdr:col>55</xdr:col>
      <xdr:colOff>50800</xdr:colOff>
      <xdr:row>58</xdr:row>
      <xdr:rowOff>146748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56002</xdr:rowOff>
    </xdr:from>
    <xdr:to>
      <xdr:col>50</xdr:col>
      <xdr:colOff>165100</xdr:colOff>
      <xdr:row>58</xdr:row>
      <xdr:rowOff>157602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148729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59702</xdr:rowOff>
    </xdr:from>
    <xdr:to>
      <xdr:col>46</xdr:col>
      <xdr:colOff>38100</xdr:colOff>
      <xdr:row>58</xdr:row>
      <xdr:rowOff>161302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152429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47068</xdr:rowOff>
    </xdr:from>
    <xdr:to>
      <xdr:col>41</xdr:col>
      <xdr:colOff>101600</xdr:colOff>
      <xdr:row>58</xdr:row>
      <xdr:rowOff>148668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139795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66242</xdr:rowOff>
    </xdr:from>
    <xdr:to>
      <xdr:col>36</xdr:col>
      <xdr:colOff>165100</xdr:colOff>
      <xdr:row>58</xdr:row>
      <xdr:rowOff>167842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158969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16194</xdr:rowOff>
    </xdr:from>
    <xdr:to>
      <xdr:col>55</xdr:col>
      <xdr:colOff>0</xdr:colOff>
      <xdr:row>77</xdr:row>
      <xdr:rowOff>43811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17844"/>
          <a:ext cx="838200" cy="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27887</xdr:rowOff>
    </xdr:from>
    <xdr:to>
      <xdr:col>50</xdr:col>
      <xdr:colOff>114300</xdr:colOff>
      <xdr:row>77</xdr:row>
      <xdr:rowOff>43811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29537"/>
          <a:ext cx="88900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27887</xdr:rowOff>
    </xdr:from>
    <xdr:to>
      <xdr:col>45</xdr:col>
      <xdr:colOff>177800</xdr:colOff>
      <xdr:row>77</xdr:row>
      <xdr:rowOff>142322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29537"/>
          <a:ext cx="889000" cy="1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142322</xdr:rowOff>
    </xdr:from>
    <xdr:to>
      <xdr:col>41</xdr:col>
      <xdr:colOff>50800</xdr:colOff>
      <xdr:row>77</xdr:row>
      <xdr:rowOff>144244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43972"/>
          <a:ext cx="8890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136844</xdr:rowOff>
    </xdr:from>
    <xdr:to>
      <xdr:col>55</xdr:col>
      <xdr:colOff>50800</xdr:colOff>
      <xdr:row>77</xdr:row>
      <xdr:rowOff>66994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159721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1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164461</xdr:rowOff>
    </xdr:from>
    <xdr:to>
      <xdr:col>50</xdr:col>
      <xdr:colOff>165100</xdr:colOff>
      <xdr:row>77</xdr:row>
      <xdr:rowOff>94611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111138</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6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148537</xdr:rowOff>
    </xdr:from>
    <xdr:to>
      <xdr:col>46</xdr:col>
      <xdr:colOff>38100</xdr:colOff>
      <xdr:row>77</xdr:row>
      <xdr:rowOff>78687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95214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5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91522</xdr:rowOff>
    </xdr:from>
    <xdr:to>
      <xdr:col>41</xdr:col>
      <xdr:colOff>101600</xdr:colOff>
      <xdr:row>78</xdr:row>
      <xdr:rowOff>21672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93444</xdr:rowOff>
    </xdr:from>
    <xdr:to>
      <xdr:col>36</xdr:col>
      <xdr:colOff>165100</xdr:colOff>
      <xdr:row>78</xdr:row>
      <xdr:rowOff>23594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88925</xdr:rowOff>
    </xdr:from>
    <xdr:to>
      <xdr:col>55</xdr:col>
      <xdr:colOff>0</xdr:colOff>
      <xdr:row>93</xdr:row>
      <xdr:rowOff>25749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862325"/>
          <a:ext cx="838200" cy="10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25749</xdr:rowOff>
    </xdr:from>
    <xdr:to>
      <xdr:col>50</xdr:col>
      <xdr:colOff>114300</xdr:colOff>
      <xdr:row>93</xdr:row>
      <xdr:rowOff>141967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970599"/>
          <a:ext cx="889000" cy="1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141967</xdr:rowOff>
    </xdr:from>
    <xdr:to>
      <xdr:col>45</xdr:col>
      <xdr:colOff>177800</xdr:colOff>
      <xdr:row>94</xdr:row>
      <xdr:rowOff>64213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086817"/>
          <a:ext cx="889000" cy="9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119532</xdr:rowOff>
    </xdr:from>
    <xdr:to>
      <xdr:col>41</xdr:col>
      <xdr:colOff>50800</xdr:colOff>
      <xdr:row>94</xdr:row>
      <xdr:rowOff>64213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5892932"/>
          <a:ext cx="889000" cy="28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38125</xdr:rowOff>
    </xdr:from>
    <xdr:to>
      <xdr:col>55</xdr:col>
      <xdr:colOff>50800</xdr:colOff>
      <xdr:row>92</xdr:row>
      <xdr:rowOff>139725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8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61002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66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146399</xdr:rowOff>
    </xdr:from>
    <xdr:to>
      <xdr:col>50</xdr:col>
      <xdr:colOff>165100</xdr:colOff>
      <xdr:row>93</xdr:row>
      <xdr:rowOff>76549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9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93076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69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91167</xdr:rowOff>
    </xdr:from>
    <xdr:to>
      <xdr:col>46</xdr:col>
      <xdr:colOff>38100</xdr:colOff>
      <xdr:row>94</xdr:row>
      <xdr:rowOff>21317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37844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581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13413</xdr:rowOff>
    </xdr:from>
    <xdr:to>
      <xdr:col>41</xdr:col>
      <xdr:colOff>101600</xdr:colOff>
      <xdr:row>94</xdr:row>
      <xdr:rowOff>115013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131540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90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68732</xdr:rowOff>
    </xdr:from>
    <xdr:to>
      <xdr:col>36</xdr:col>
      <xdr:colOff>165100</xdr:colOff>
      <xdr:row>92</xdr:row>
      <xdr:rowOff>170332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58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15409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61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95153</xdr:rowOff>
    </xdr:from>
    <xdr:to>
      <xdr:col>85</xdr:col>
      <xdr:colOff>127000</xdr:colOff>
      <xdr:row>37</xdr:row>
      <xdr:rowOff>99144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38803"/>
          <a:ext cx="8382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95153</xdr:rowOff>
    </xdr:from>
    <xdr:to>
      <xdr:col>81</xdr:col>
      <xdr:colOff>50800</xdr:colOff>
      <xdr:row>37</xdr:row>
      <xdr:rowOff>141510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38803"/>
          <a:ext cx="8890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135885</xdr:rowOff>
    </xdr:from>
    <xdr:to>
      <xdr:col>76</xdr:col>
      <xdr:colOff>114300</xdr:colOff>
      <xdr:row>37</xdr:row>
      <xdr:rowOff>141510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79535"/>
          <a:ext cx="8890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160187</xdr:rowOff>
    </xdr:from>
    <xdr:to>
      <xdr:col>71</xdr:col>
      <xdr:colOff>177800</xdr:colOff>
      <xdr:row>37</xdr:row>
      <xdr:rowOff>135885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646587"/>
          <a:ext cx="889000" cy="83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48344</xdr:rowOff>
    </xdr:from>
    <xdr:to>
      <xdr:col>85</xdr:col>
      <xdr:colOff>177800</xdr:colOff>
      <xdr:row>37</xdr:row>
      <xdr:rowOff>149944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71221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4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44353</xdr:rowOff>
    </xdr:from>
    <xdr:to>
      <xdr:col>81</xdr:col>
      <xdr:colOff>101600</xdr:colOff>
      <xdr:row>37</xdr:row>
      <xdr:rowOff>145953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162480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90710</xdr:rowOff>
    </xdr:from>
    <xdr:to>
      <xdr:col>76</xdr:col>
      <xdr:colOff>165100</xdr:colOff>
      <xdr:row>38</xdr:row>
      <xdr:rowOff>20861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34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37387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85085</xdr:rowOff>
    </xdr:from>
    <xdr:to>
      <xdr:col>72</xdr:col>
      <xdr:colOff>38100</xdr:colOff>
      <xdr:row>38</xdr:row>
      <xdr:rowOff>15235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31762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109387</xdr:rowOff>
    </xdr:from>
    <xdr:to>
      <xdr:col>67</xdr:col>
      <xdr:colOff>101600</xdr:colOff>
      <xdr:row>33</xdr:row>
      <xdr:rowOff>39537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59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56064</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537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125767</xdr:rowOff>
    </xdr:from>
    <xdr:to>
      <xdr:col>85</xdr:col>
      <xdr:colOff>127000</xdr:colOff>
      <xdr:row>57</xdr:row>
      <xdr:rowOff>126586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98417"/>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126586</xdr:rowOff>
    </xdr:from>
    <xdr:to>
      <xdr:col>81</xdr:col>
      <xdr:colOff>50800</xdr:colOff>
      <xdr:row>57</xdr:row>
      <xdr:rowOff>164972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99236"/>
          <a:ext cx="8890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164972</xdr:rowOff>
    </xdr:from>
    <xdr:to>
      <xdr:col>76</xdr:col>
      <xdr:colOff>114300</xdr:colOff>
      <xdr:row>58</xdr:row>
      <xdr:rowOff>41564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37622"/>
          <a:ext cx="889000" cy="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133998</xdr:rowOff>
    </xdr:from>
    <xdr:to>
      <xdr:col>71</xdr:col>
      <xdr:colOff>177800</xdr:colOff>
      <xdr:row>58</xdr:row>
      <xdr:rowOff>41564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06648"/>
          <a:ext cx="889000" cy="7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74967</xdr:rowOff>
    </xdr:from>
    <xdr:to>
      <xdr:col>85</xdr:col>
      <xdr:colOff>177800</xdr:colOff>
      <xdr:row>58</xdr:row>
      <xdr:rowOff>5117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97844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75786</xdr:rowOff>
    </xdr:from>
    <xdr:to>
      <xdr:col>81</xdr:col>
      <xdr:colOff>101600</xdr:colOff>
      <xdr:row>58</xdr:row>
      <xdr:rowOff>5936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168513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4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114172</xdr:rowOff>
    </xdr:from>
    <xdr:to>
      <xdr:col>76</xdr:col>
      <xdr:colOff>165100</xdr:colOff>
      <xdr:row>58</xdr:row>
      <xdr:rowOff>44322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35449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7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162214</xdr:rowOff>
    </xdr:from>
    <xdr:to>
      <xdr:col>72</xdr:col>
      <xdr:colOff>38100</xdr:colOff>
      <xdr:row>58</xdr:row>
      <xdr:rowOff>92364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83491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83198</xdr:rowOff>
    </xdr:from>
    <xdr:to>
      <xdr:col>67</xdr:col>
      <xdr:colOff>101600</xdr:colOff>
      <xdr:row>58</xdr:row>
      <xdr:rowOff>13348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29875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3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89342</xdr:rowOff>
    </xdr:from>
    <xdr:to>
      <xdr:col>85</xdr:col>
      <xdr:colOff>127000</xdr:colOff>
      <xdr:row>95</xdr:row>
      <xdr:rowOff>124369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377092"/>
          <a:ext cx="838200" cy="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83804</xdr:rowOff>
    </xdr:from>
    <xdr:to>
      <xdr:col>81</xdr:col>
      <xdr:colOff>50800</xdr:colOff>
      <xdr:row>95</xdr:row>
      <xdr:rowOff>89342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371554"/>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83804</xdr:rowOff>
    </xdr:from>
    <xdr:to>
      <xdr:col>76</xdr:col>
      <xdr:colOff>114300</xdr:colOff>
      <xdr:row>95</xdr:row>
      <xdr:rowOff>134699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371554"/>
          <a:ext cx="889000" cy="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134699</xdr:rowOff>
    </xdr:from>
    <xdr:to>
      <xdr:col>71</xdr:col>
      <xdr:colOff>177800</xdr:colOff>
      <xdr:row>95</xdr:row>
      <xdr:rowOff>152798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42244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73569</xdr:rowOff>
    </xdr:from>
    <xdr:to>
      <xdr:col>85</xdr:col>
      <xdr:colOff>177800</xdr:colOff>
      <xdr:row>96</xdr:row>
      <xdr:rowOff>3719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96446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38542</xdr:rowOff>
    </xdr:from>
    <xdr:to>
      <xdr:col>81</xdr:col>
      <xdr:colOff>101600</xdr:colOff>
      <xdr:row>95</xdr:row>
      <xdr:rowOff>140142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156669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10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33004</xdr:rowOff>
    </xdr:from>
    <xdr:to>
      <xdr:col>76</xdr:col>
      <xdr:colOff>165100</xdr:colOff>
      <xdr:row>95</xdr:row>
      <xdr:rowOff>134604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151131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0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83899</xdr:rowOff>
    </xdr:from>
    <xdr:to>
      <xdr:col>72</xdr:col>
      <xdr:colOff>38100</xdr:colOff>
      <xdr:row>96</xdr:row>
      <xdr:rowOff>14049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30576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1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101998</xdr:rowOff>
    </xdr:from>
    <xdr:to>
      <xdr:col>67</xdr:col>
      <xdr:colOff>101600</xdr:colOff>
      <xdr:row>96</xdr:row>
      <xdr:rowOff>32148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48675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16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318,048</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146,935</a:t>
          </a:r>
          <a:r>
            <a:rPr kumimoji="1" lang="ja-JP" altLang="ja-JP" sz="1100">
              <a:solidFill>
                <a:schemeClr val="dk1"/>
              </a:solidFill>
              <a:effectLst/>
              <a:latin typeface="+mn-lt"/>
              <a:ea typeface="+mn-ea"/>
              <a:cs typeface="+mn-cs"/>
            </a:rPr>
            <a:t>円コストが高い状況となっている。これは、近年大型建設事業が集中した影響や、償還期限の短い過疎債、辺地債を利用しているため償還額が多額になっているためである。今後も地方債発行額が償還額を超えないよう発行額の抑制を図ることはもとより、交付税措置のある起債を積極的に活用するなど、財政の安定化を図る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行財政改革を積極的に実施した結果、平成１８年度まで取崩しをしていたが、平成１９年度以降は積み立てを行っていることから、基金残高は急激に回復しており、今後も適正な財政運営を行い残高の維持を図っていく。</a:t>
          </a:r>
          <a:endParaRPr lang="ja-JP" altLang="ja-JP" sz="1400">
            <a:effectLst/>
          </a:endParaRPr>
        </a:p>
        <a:p>
          <a:r>
            <a:rPr kumimoji="1" lang="ja-JP" altLang="ja-JP" sz="1100">
              <a:solidFill>
                <a:schemeClr val="dk1"/>
              </a:solidFill>
              <a:effectLst/>
              <a:latin typeface="+mn-lt"/>
              <a:ea typeface="+mn-ea"/>
              <a:cs typeface="+mn-cs"/>
            </a:rPr>
            <a:t>　収支については、適正な歳入歳出予算を編成することにより、実質収支、単年度収支の適正化を図っていく。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全会計において黒字であるが、各特別会計においては比率が小さい状況である。</a:t>
          </a:r>
          <a:endParaRPr lang="ja-JP" altLang="ja-JP" sz="1400">
            <a:effectLst/>
          </a:endParaRPr>
        </a:p>
        <a:p>
          <a:r>
            <a:rPr kumimoji="1" lang="ja-JP" altLang="ja-JP" sz="1100">
              <a:solidFill>
                <a:schemeClr val="dk1"/>
              </a:solidFill>
              <a:effectLst/>
              <a:latin typeface="+mn-lt"/>
              <a:ea typeface="+mn-ea"/>
              <a:cs typeface="+mn-cs"/>
            </a:rPr>
            <a:t>　これは多くの会計が一般会計からの繰入に依存している割合が高いためであり、今後は独立採算の原則に則り、各特別会計の健全化を一層図っていく必要がある。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の比率が高いが、これは過疎債や辺地債を多く活用しているため、償還期間が短くなっているため元利償還金が高い水準で推移しているもので、過疎債、辺地債の活用により算入公債費の額も高くなっている。</a:t>
          </a:r>
          <a:endParaRPr lang="ja-JP" altLang="ja-JP" sz="1400">
            <a:effectLst/>
          </a:endParaRPr>
        </a:p>
        <a:p>
          <a:r>
            <a:rPr kumimoji="1" lang="ja-JP" altLang="ja-JP" sz="1100">
              <a:solidFill>
                <a:schemeClr val="dk1"/>
              </a:solidFill>
              <a:effectLst/>
              <a:latin typeface="+mn-lt"/>
              <a:ea typeface="+mn-ea"/>
              <a:cs typeface="+mn-cs"/>
            </a:rPr>
            <a:t>　今後もこの傾向は続くと考えているが、計画的な事業の実施はもとより、事業の重点化を推進し、起債発行額及び元利償還金の抑制を図っていく。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地方債発行額の抑制等により、年々地方債残高は減少しており、増加傾向にあった公営企業債等繰入見込額も減少傾向にある。債務負担行為に基づく支出予定額は</a:t>
          </a:r>
          <a:r>
            <a:rPr kumimoji="1" lang="ja-JP" altLang="en-US" sz="1100">
              <a:solidFill>
                <a:schemeClr val="dk1"/>
              </a:solidFill>
              <a:effectLst/>
              <a:latin typeface="+mn-lt"/>
              <a:ea typeface="+mn-ea"/>
              <a:cs typeface="+mn-cs"/>
            </a:rPr>
            <a:t>毎年償還を終え減少</a:t>
          </a:r>
          <a:r>
            <a:rPr kumimoji="1" lang="ja-JP" altLang="ja-JP" sz="1100">
              <a:solidFill>
                <a:schemeClr val="dk1"/>
              </a:solidFill>
              <a:effectLst/>
              <a:latin typeface="+mn-lt"/>
              <a:ea typeface="+mn-ea"/>
              <a:cs typeface="+mn-cs"/>
            </a:rPr>
            <a:t>傾向にあるため、今後も計画的な事業の推進等により、地方債残高の抑制を積極的に図っていく。</a:t>
          </a:r>
          <a:endParaRPr lang="ja-JP" altLang="ja-JP" sz="1400">
            <a:effectLst/>
          </a:endParaRPr>
        </a:p>
        <a:p>
          <a:r>
            <a:rPr kumimoji="1" lang="ja-JP" altLang="ja-JP" sz="1100">
              <a:solidFill>
                <a:schemeClr val="dk1"/>
              </a:solidFill>
              <a:effectLst/>
              <a:latin typeface="+mn-lt"/>
              <a:ea typeface="+mn-ea"/>
              <a:cs typeface="+mn-cs"/>
            </a:rPr>
            <a:t>　一方、近年は基金の積立を定期的に実施できたため、充当可能基金が増加しており、基準財政需要額算入見込額が増加し、将来負担比率が減少に転じ</a:t>
          </a:r>
          <a:r>
            <a:rPr kumimoji="1" lang="ja-JP" altLang="en-US" sz="1100">
              <a:solidFill>
                <a:schemeClr val="dk1"/>
              </a:solidFill>
              <a:effectLst/>
              <a:latin typeface="+mn-lt"/>
              <a:ea typeface="+mn-ea"/>
              <a:cs typeface="+mn-cs"/>
            </a:rPr>
            <a:t>、算定されていないが</a:t>
          </a:r>
          <a:r>
            <a:rPr kumimoji="1" lang="ja-JP" altLang="ja-JP" sz="1100">
              <a:solidFill>
                <a:schemeClr val="dk1"/>
              </a:solidFill>
              <a:effectLst/>
              <a:latin typeface="+mn-lt"/>
              <a:ea typeface="+mn-ea"/>
              <a:cs typeface="+mn-cs"/>
            </a:rPr>
            <a:t>、今後も財政運営の適正化を図り数値の改善に努める。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北海道利尻富士町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ふるさと納税寄付金増によるふるさと利尻富士応援基金の増、財政調整基金・役場庁舎維持補修基金への積立により、前年から</a:t>
          </a:r>
          <a:r>
            <a:rPr kumimoji="1" lang="en-US" altLang="ja-JP" sz="1100">
              <a:solidFill>
                <a:schemeClr val="dk1"/>
              </a:solidFill>
              <a:effectLst/>
              <a:latin typeface="+mn-lt"/>
              <a:ea typeface="+mn-ea"/>
              <a:cs typeface="+mn-cs"/>
            </a:rPr>
            <a:t>355</a:t>
          </a:r>
          <a:r>
            <a:rPr kumimoji="1" lang="ja-JP" altLang="ja-JP" sz="1100">
              <a:solidFill>
                <a:schemeClr val="dk1"/>
              </a:solidFill>
              <a:effectLst/>
              <a:latin typeface="+mn-lt"/>
              <a:ea typeface="+mn-ea"/>
              <a:cs typeface="+mn-cs"/>
            </a:rPr>
            <a:t>百万の増となった。</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老朽化施設の更新や、近年増えている災害等に備えるため、計画的に積み立てていく。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公共施設整備基金：老朽化が進む公共施設の修繕、建替え等に備える</a:t>
          </a:r>
          <a:endParaRPr lang="ja-JP" altLang="ja-JP" sz="1400">
            <a:effectLst/>
          </a:endParaRPr>
        </a:p>
        <a:p>
          <a:r>
            <a:rPr kumimoji="1" lang="ja-JP" altLang="ja-JP" sz="1100">
              <a:solidFill>
                <a:schemeClr val="dk1"/>
              </a:solidFill>
              <a:effectLst/>
              <a:latin typeface="+mn-lt"/>
              <a:ea typeface="+mn-ea"/>
              <a:cs typeface="+mn-cs"/>
            </a:rPr>
            <a:t>ふるさと利尻富士応援基金：ふるさと納税の寄付金を積立し、寄付の際に希望された用途で充当し町の発展・推進を図る　　</a:t>
          </a:r>
          <a:endParaRPr lang="ja-JP" altLang="ja-JP" sz="1400">
            <a:effectLst/>
          </a:endParaRPr>
        </a:p>
        <a:p>
          <a:r>
            <a:rPr kumimoji="1" lang="ja-JP" altLang="ja-JP" sz="1100">
              <a:solidFill>
                <a:schemeClr val="dk1"/>
              </a:solidFill>
              <a:effectLst/>
              <a:latin typeface="+mn-lt"/>
              <a:ea typeface="+mn-ea"/>
              <a:cs typeface="+mn-cs"/>
            </a:rPr>
            <a:t>子ども・子育て応援基金：子どもを安心して産み育てる環境を整備する経費の財源とする</a:t>
          </a:r>
          <a:endParaRPr lang="ja-JP" altLang="ja-JP" sz="1400">
            <a:effectLst/>
          </a:endParaRPr>
        </a:p>
        <a:p>
          <a:r>
            <a:rPr kumimoji="1" lang="ja-JP" altLang="ja-JP" sz="1100">
              <a:solidFill>
                <a:schemeClr val="dk1"/>
              </a:solidFill>
              <a:effectLst/>
              <a:latin typeface="+mn-lt"/>
              <a:ea typeface="+mn-ea"/>
              <a:cs typeface="+mn-cs"/>
            </a:rPr>
            <a:t>役場庁舎維持補修基金：役場庁舎の適切な維持補修経費の財源として</a:t>
          </a:r>
          <a:endParaRPr lang="ja-JP" altLang="ja-JP" sz="1400">
            <a:effectLst/>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社会福祉事業基金：特別養護老人ホーム、デイサービスセンター、老人保健施設等の備品整備等財源として</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ふるさと利尻富士応援基金：ふるさと納税による基金への積み立て。</a:t>
          </a:r>
          <a:endParaRPr lang="ja-JP" altLang="ja-JP" sz="1400">
            <a:effectLst/>
          </a:endParaRPr>
        </a:p>
        <a:p>
          <a:r>
            <a:rPr kumimoji="1" lang="ja-JP" altLang="ja-JP" sz="1100">
              <a:solidFill>
                <a:schemeClr val="dk1"/>
              </a:solidFill>
              <a:effectLst/>
              <a:latin typeface="+mn-lt"/>
              <a:ea typeface="+mn-ea"/>
              <a:cs typeface="+mn-cs"/>
            </a:rPr>
            <a:t>公共施設整備基金：今後の施設大規模修繕、建替え（葬苑、公民館、体育館等）に備えた積み立て。</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子ども・子育て応援基金：子どもを安心して産み育てる環境を整備する経費の財源と</a:t>
          </a:r>
          <a:r>
            <a:rPr kumimoji="1" lang="ja-JP" altLang="en-US" sz="1100">
              <a:solidFill>
                <a:schemeClr val="dk1"/>
              </a:solidFill>
              <a:effectLst/>
              <a:latin typeface="+mn-lt"/>
              <a:ea typeface="+mn-ea"/>
              <a:cs typeface="+mn-cs"/>
            </a:rPr>
            <a:t>して積み立て。</a:t>
          </a:r>
          <a:endParaRPr lang="ja-JP" altLang="ja-JP">
            <a:effectLst/>
          </a:endParaRPr>
        </a:p>
        <a:p>
          <a:r>
            <a:rPr kumimoji="1" lang="ja-JP" altLang="ja-JP" sz="1100">
              <a:solidFill>
                <a:schemeClr val="dk1"/>
              </a:solidFill>
              <a:effectLst/>
              <a:latin typeface="+mn-lt"/>
              <a:ea typeface="+mn-ea"/>
              <a:cs typeface="+mn-cs"/>
            </a:rPr>
            <a:t>役場庁舎維持補修基金：役場庁舎老朽化箇所の改修に備えた積立。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公共施設整備基金：今後の施設大規模修繕、建替え（葬苑、公民館、体育館等）に備え、計画的に積み立てていく。</a:t>
          </a:r>
          <a:endParaRPr lang="ja-JP" altLang="ja-JP" sz="1400">
            <a:effectLst/>
          </a:endParaRPr>
        </a:p>
        <a:p>
          <a:r>
            <a:rPr kumimoji="1" lang="ja-JP" altLang="ja-JP" sz="1100">
              <a:solidFill>
                <a:schemeClr val="dk1"/>
              </a:solidFill>
              <a:effectLst/>
              <a:latin typeface="+mn-lt"/>
              <a:ea typeface="+mn-ea"/>
              <a:cs typeface="+mn-cs"/>
            </a:rPr>
            <a:t>役場庁舎維持補修基金：今後の庁舎改修等に備え、計画的に積み立てていく。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利子、寄付金等</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百万円の積立て。</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近年増えている災害等に備えるため、計画的に積み立てていく。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施設の更新等により、地方債償還額の増加が見込まれるため、計画的に積み立てを行っていく。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1EE008-807B-4FB6-8E3E-6622A381C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850CB07-C4A5-4604-B6DE-7AD619775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8BDEAE6D-FE35-4B8D-8D55-9B2E378FEDA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89524AC7-D0AC-4974-AFE5-81DF8ABEB37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6143E389-850F-4B96-AA94-EBAC4ABC16F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C5D679CF-4174-4B12-A4E2-5376B2D8190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F6006C70-57C5-4B76-9043-F7705968086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2C554ECE-20BF-48C8-B0F2-A032CF86FDD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73564099-6B44-4D4D-80F5-17A44CE8DF4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F944E992-1961-47B6-A9F2-1553606F81D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9F8F35C-E4C1-419F-A43D-E605910B429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B900B8AD-0179-4469-BD29-BFE3028A39F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6DAEEFEB-8BE4-408C-8BA7-15590F1047E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1ADCF5BF-DCCB-4595-811F-5310E9D2168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8F0F638D-5016-4511-8CF5-41012670B0D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D1A8776C-C462-4259-A7FE-019A08E44FB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2,259
2,252
105.62
5,687,043
5,624,948
61,695
2,515,507
5,656,369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54EF5BEF-70D6-4BF2-98F8-CF69D68B38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41BC357C-8799-4EDC-97E4-252365E1CA3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B250027E-0F49-4102-89E2-02123E8C2DC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C9D2FC9F-4327-46B9-8584-E93AE347FC0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79316DA-CFA4-4667-B498-01D718DCEAC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1E93423-AAC5-46C7-84D4-761211CAA9F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876C444A-EFDB-4EE9-AD6D-BA62EEC004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3703739E-037B-4ED5-8CA3-36020739A3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FCF7849F-92FF-4588-826E-117030AAF83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DD13D3EC-6F4E-4B06-B588-7323E81B490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4ADD7D07-3379-4FE0-A54E-5CBEFC75A2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A5F5D5C5-BBB8-4B9A-8E43-67051A30C67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43C8E2E-337E-4F9B-8E1E-15770770E56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E4206196-2D63-4182-84E1-CC629D37EC0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9668B21A-6F5B-489A-A80F-E2DC42CE494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BFF77061-B66F-47D1-BB6F-4D194AA4DA3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7439125C-8E16-478D-A278-E97F5435D1A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F46C56D1-7BD9-4E3D-B384-1E91A05CF50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9C277457-C5AE-4781-873E-DA6E1830435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16FCDD8E-25C2-4DF7-BCD7-FF27897C7EF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4E1D27C5-690D-4431-B667-B019DDAC9C0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907045B9-C735-4B67-A14A-1BAA9A8400C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D832889B-F5B6-4F84-BC57-3D4142C84CA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3B06F61B-68BA-4B0F-9EEC-C89ECC06B0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EC062939-8E5B-4908-AC4B-7C26B880F03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1E95DC9C-C205-485F-974D-E6EF4F16BCF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0F6B40D-E623-4D78-AB03-129AFAF345E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9BC0BE4B-9834-4876-9789-C325BE10F7A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C7E73C05-5472-4A6A-9F00-A8275F78A0A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6C26CA08-CFBF-4E30-B8A2-C4008523491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ABCD76F6-19B7-467E-A090-FF662C9AEBF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A8C61DB4-4043-4638-9D45-1CBADDBE190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7A4E097F-6737-49E7-B851-15B8375AF7C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C0BC51EA-7847-4D42-96FE-EC9771087ED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984CDF35-2790-40FB-B55D-16F314D82D5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年度に策定した公共施設等総合管理計画において、公共施設等の保有面積を令和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老朽化した施設の集約化・複合化や除却を進めている。有形固定資産減価償却率については、上昇傾向にあるものの、類似団体平均よりも低く、伸びも緩やかであり、これまでの取組の効果が表れていると考え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A2F71402-DC45-4C46-B2B9-723888803BC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3174932A-1BF9-4C49-A6A8-6C8ABB541E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7B916712-9B4B-4CBE-852F-F8BD546CD95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8F6CEE83-07B6-4297-87FA-9F8EC63F4C3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93285470-2742-4A1A-9F8C-6AF66A762C6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49B1CACD-27EE-451B-B756-38CCA3EDD9E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199E435E-C173-4AD0-B104-EAF89569378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49888627-E428-440C-94A8-95176027895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E8567BEE-D5DD-41E6-84CF-66F5857CEFC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E8E801E7-C191-4966-A4A6-F81DBD5AB5D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83B326B8-9BC2-4710-9145-F4405DAC235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F96D3E9D-F44B-420D-BE92-DFE65D7DC2B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7919CC41-D647-46DD-8A69-E21495BFED6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6839FBD1-92B0-49E1-B596-F5929C49E98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C34CF397-6085-41A3-A6C8-26223031A83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CD8DC462-DBAE-47D4-ACC8-109F4686C80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78614DC-1C87-4D30-AF68-154560D40A7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EFEB15C7-F2E9-4969-9711-081CFE96EE0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1" name="直線コネクタ 70">
          <a:extLst>
            <a:ext uri="{FF2B5EF4-FFF2-40B4-BE49-F238E27FC236}">
              <a16:creationId xmlns:a16="http://schemas.microsoft.com/office/drawing/2014/main" id="{524C3BFA-48CD-4CF8-9915-3C3C420A6A17}"/>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2" name="有形固定資産減価償却率最小値テキスト">
          <a:extLst>
            <a:ext uri="{FF2B5EF4-FFF2-40B4-BE49-F238E27FC236}">
              <a16:creationId xmlns:a16="http://schemas.microsoft.com/office/drawing/2014/main" id="{4941D3F1-E5A7-47B4-9196-6E16C96EE19A}"/>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3" name="直線コネクタ 72">
          <a:extLst>
            <a:ext uri="{FF2B5EF4-FFF2-40B4-BE49-F238E27FC236}">
              <a16:creationId xmlns:a16="http://schemas.microsoft.com/office/drawing/2014/main" id="{42D56BC9-1EA6-4445-A502-AD8C03E50A5A}"/>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4" name="有形固定資産減価償却率最大値テキスト">
          <a:extLst>
            <a:ext uri="{FF2B5EF4-FFF2-40B4-BE49-F238E27FC236}">
              <a16:creationId xmlns:a16="http://schemas.microsoft.com/office/drawing/2014/main" id="{2ADF6FC9-E2EA-48B9-803F-920CF96125A9}"/>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5" name="直線コネクタ 74">
          <a:extLst>
            <a:ext uri="{FF2B5EF4-FFF2-40B4-BE49-F238E27FC236}">
              <a16:creationId xmlns:a16="http://schemas.microsoft.com/office/drawing/2014/main" id="{7D9AAD69-0DBD-471D-A5B3-EB5012D42229}"/>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76" name="有形固定資産減価償却率平均値テキスト">
          <a:extLst>
            <a:ext uri="{FF2B5EF4-FFF2-40B4-BE49-F238E27FC236}">
              <a16:creationId xmlns:a16="http://schemas.microsoft.com/office/drawing/2014/main" id="{81652E65-5438-4D2F-9C32-B5A6331CFDEE}"/>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7" name="フローチャート: 判断 76">
          <a:extLst>
            <a:ext uri="{FF2B5EF4-FFF2-40B4-BE49-F238E27FC236}">
              <a16:creationId xmlns:a16="http://schemas.microsoft.com/office/drawing/2014/main" id="{246471C5-5CB4-410B-9A2B-89ECF4FFD131}"/>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8" name="フローチャート: 判断 77">
          <a:extLst>
            <a:ext uri="{FF2B5EF4-FFF2-40B4-BE49-F238E27FC236}">
              <a16:creationId xmlns:a16="http://schemas.microsoft.com/office/drawing/2014/main" id="{A6EE44F7-38F2-4EAD-A027-A0C3DCAA7468}"/>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9" name="フローチャート: 判断 78">
          <a:extLst>
            <a:ext uri="{FF2B5EF4-FFF2-40B4-BE49-F238E27FC236}">
              <a16:creationId xmlns:a16="http://schemas.microsoft.com/office/drawing/2014/main" id="{F2518924-9617-4EC2-943B-E663F8FCDDEB}"/>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0" name="フローチャート: 判断 79">
          <a:extLst>
            <a:ext uri="{FF2B5EF4-FFF2-40B4-BE49-F238E27FC236}">
              <a16:creationId xmlns:a16="http://schemas.microsoft.com/office/drawing/2014/main" id="{CCE71AA7-F0DA-4967-A42C-276E25937CB3}"/>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1" name="フローチャート: 判断 80">
          <a:extLst>
            <a:ext uri="{FF2B5EF4-FFF2-40B4-BE49-F238E27FC236}">
              <a16:creationId xmlns:a16="http://schemas.microsoft.com/office/drawing/2014/main" id="{4F730834-75C3-499C-8CAA-735DDEB6CB04}"/>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B68ADF0-53E0-444C-AC19-A8D63247DC7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CEA6E0A-3C94-42DD-98E4-77A475768EF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69E8D27-8A25-4879-818D-2281FD37AEE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F3EAF00-71F9-4E22-B67A-29D7148FA5B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1FF5491-8D95-4D70-8374-34DE8A75CBD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7" name="楕円 86">
          <a:extLst>
            <a:ext uri="{FF2B5EF4-FFF2-40B4-BE49-F238E27FC236}">
              <a16:creationId xmlns:a16="http://schemas.microsoft.com/office/drawing/2014/main" id="{2144BEF6-FF53-4C79-BE82-32E1ABF64074}"/>
            </a:ext>
          </a:extLst>
        </xdr:cNvPr>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120395</xdr:rowOff>
    </xdr:from>
    <xdr:ext cx="405111" cy="259045"/>
    <xdr:sp macro="" textlink="">
      <xdr:nvSpPr>
        <xdr:cNvPr id="88" name="有形固定資産減価償却率該当値テキスト">
          <a:extLst>
            <a:ext uri="{FF2B5EF4-FFF2-40B4-BE49-F238E27FC236}">
              <a16:creationId xmlns:a16="http://schemas.microsoft.com/office/drawing/2014/main" id="{84511268-2B58-4263-ACB4-A5C295373AAA}"/>
            </a:ext>
          </a:extLst>
        </xdr:cNvPr>
        <xdr:cNvSpPr txBox="1"/>
      </xdr:nvSpPr>
      <xdr:spPr>
        <a:xfrm>
          <a:off x="4813300" y="58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9" name="楕円 88">
          <a:extLst>
            <a:ext uri="{FF2B5EF4-FFF2-40B4-BE49-F238E27FC236}">
              <a16:creationId xmlns:a16="http://schemas.microsoft.com/office/drawing/2014/main" id="{DC12246A-BF0B-485C-98D0-C14D98EADF82}"/>
            </a:ext>
          </a:extLst>
        </xdr:cNvPr>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148318</xdr:rowOff>
    </xdr:to>
    <xdr:cxnSp macro="">
      <xdr:nvCxnSpPr>
        <xdr:cNvPr id="90" name="直線コネクタ 89">
          <a:extLst>
            <a:ext uri="{FF2B5EF4-FFF2-40B4-BE49-F238E27FC236}">
              <a16:creationId xmlns:a16="http://schemas.microsoft.com/office/drawing/2014/main" id="{D53CD990-4B7C-446D-9BE4-335BDF1250EB}"/>
            </a:ext>
          </a:extLst>
        </xdr:cNvPr>
        <xdr:cNvCxnSpPr/>
      </xdr:nvCxnSpPr>
      <xdr:spPr>
        <a:xfrm>
          <a:off x="4051300" y="6010910"/>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91" name="楕円 90">
          <a:extLst>
            <a:ext uri="{FF2B5EF4-FFF2-40B4-BE49-F238E27FC236}">
              <a16:creationId xmlns:a16="http://schemas.microsoft.com/office/drawing/2014/main" id="{236BA6F7-C003-4307-8F8B-8D05822A532F}"/>
            </a:ext>
          </a:extLst>
        </xdr:cNvPr>
        <xdr:cNvSpPr/>
      </xdr:nvSpPr>
      <xdr:spPr>
        <a:xfrm>
          <a:off x="3238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95885</xdr:rowOff>
    </xdr:to>
    <xdr:cxnSp macro="">
      <xdr:nvCxnSpPr>
        <xdr:cNvPr id="92" name="直線コネクタ 91">
          <a:extLst>
            <a:ext uri="{FF2B5EF4-FFF2-40B4-BE49-F238E27FC236}">
              <a16:creationId xmlns:a16="http://schemas.microsoft.com/office/drawing/2014/main" id="{BAAA8AC9-40EB-46EC-A8BA-4B835E0829E7}"/>
            </a:ext>
          </a:extLst>
        </xdr:cNvPr>
        <xdr:cNvCxnSpPr/>
      </xdr:nvCxnSpPr>
      <xdr:spPr>
        <a:xfrm>
          <a:off x="3289300" y="596156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102417</xdr:rowOff>
    </xdr:from>
    <xdr:to>
      <xdr:col>11</xdr:col>
      <xdr:colOff>187325</xdr:colOff>
      <xdr:row>30</xdr:row>
      <xdr:rowOff>32567</xdr:rowOff>
    </xdr:to>
    <xdr:sp macro="" textlink="">
      <xdr:nvSpPr>
        <xdr:cNvPr id="93" name="楕円 92">
          <a:extLst>
            <a:ext uri="{FF2B5EF4-FFF2-40B4-BE49-F238E27FC236}">
              <a16:creationId xmlns:a16="http://schemas.microsoft.com/office/drawing/2014/main" id="{6F58DAED-320A-49BB-8DA9-26736B461EE8}"/>
            </a:ext>
          </a:extLst>
        </xdr:cNvPr>
        <xdr:cNvSpPr/>
      </xdr:nvSpPr>
      <xdr:spPr>
        <a:xfrm>
          <a:off x="2476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153217</xdr:rowOff>
    </xdr:from>
    <xdr:to>
      <xdr:col>15</xdr:col>
      <xdr:colOff>136525</xdr:colOff>
      <xdr:row>30</xdr:row>
      <xdr:rowOff>46536</xdr:rowOff>
    </xdr:to>
    <xdr:cxnSp macro="">
      <xdr:nvCxnSpPr>
        <xdr:cNvPr id="94" name="直線コネクタ 93">
          <a:extLst>
            <a:ext uri="{FF2B5EF4-FFF2-40B4-BE49-F238E27FC236}">
              <a16:creationId xmlns:a16="http://schemas.microsoft.com/office/drawing/2014/main" id="{C92770BE-CBF3-4909-915D-BCD20AD10D31}"/>
            </a:ext>
          </a:extLst>
        </xdr:cNvPr>
        <xdr:cNvCxnSpPr/>
      </xdr:nvCxnSpPr>
      <xdr:spPr>
        <a:xfrm>
          <a:off x="2527300" y="5896792"/>
          <a:ext cx="762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56152</xdr:rowOff>
    </xdr:from>
    <xdr:to>
      <xdr:col>7</xdr:col>
      <xdr:colOff>187325</xdr:colOff>
      <xdr:row>29</xdr:row>
      <xdr:rowOff>157752</xdr:rowOff>
    </xdr:to>
    <xdr:sp macro="" textlink="">
      <xdr:nvSpPr>
        <xdr:cNvPr id="95" name="楕円 94">
          <a:extLst>
            <a:ext uri="{FF2B5EF4-FFF2-40B4-BE49-F238E27FC236}">
              <a16:creationId xmlns:a16="http://schemas.microsoft.com/office/drawing/2014/main" id="{32CF0ED8-AD3C-41F0-9ED2-CB49ED8650EA}"/>
            </a:ext>
          </a:extLst>
        </xdr:cNvPr>
        <xdr:cNvSpPr/>
      </xdr:nvSpPr>
      <xdr:spPr>
        <a:xfrm>
          <a:off x="1714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106952</xdr:rowOff>
    </xdr:from>
    <xdr:to>
      <xdr:col>11</xdr:col>
      <xdr:colOff>136525</xdr:colOff>
      <xdr:row>29</xdr:row>
      <xdr:rowOff>153217</xdr:rowOff>
    </xdr:to>
    <xdr:cxnSp macro="">
      <xdr:nvCxnSpPr>
        <xdr:cNvPr id="96" name="直線コネクタ 95">
          <a:extLst>
            <a:ext uri="{FF2B5EF4-FFF2-40B4-BE49-F238E27FC236}">
              <a16:creationId xmlns:a16="http://schemas.microsoft.com/office/drawing/2014/main" id="{1579C335-FB45-4504-8F74-EE396B609A64}"/>
            </a:ext>
          </a:extLst>
        </xdr:cNvPr>
        <xdr:cNvCxnSpPr/>
      </xdr:nvCxnSpPr>
      <xdr:spPr>
        <a:xfrm>
          <a:off x="1765300" y="585052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97" name="n_1aveValue有形固定資産減価償却率">
          <a:extLst>
            <a:ext uri="{FF2B5EF4-FFF2-40B4-BE49-F238E27FC236}">
              <a16:creationId xmlns:a16="http://schemas.microsoft.com/office/drawing/2014/main" id="{CF5BCC98-C184-4C29-9D42-8044DBC2E9C7}"/>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98" name="n_2aveValue有形固定資産減価償却率">
          <a:extLst>
            <a:ext uri="{FF2B5EF4-FFF2-40B4-BE49-F238E27FC236}">
              <a16:creationId xmlns:a16="http://schemas.microsoft.com/office/drawing/2014/main" id="{9E65B52B-1AFC-4F00-BD5C-6B3BB1BA2CAB}"/>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99" name="n_3aveValue有形固定資産減価償却率">
          <a:extLst>
            <a:ext uri="{FF2B5EF4-FFF2-40B4-BE49-F238E27FC236}">
              <a16:creationId xmlns:a16="http://schemas.microsoft.com/office/drawing/2014/main" id="{AA647716-729F-4D17-B584-5AD1598523C6}"/>
            </a:ext>
          </a:extLst>
        </xdr:cNvPr>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0" name="n_4aveValue有形固定資産減価償却率">
          <a:extLst>
            <a:ext uri="{FF2B5EF4-FFF2-40B4-BE49-F238E27FC236}">
              <a16:creationId xmlns:a16="http://schemas.microsoft.com/office/drawing/2014/main" id="{72FF8ABA-9A4D-4733-AE79-2096FB20A290}"/>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101" name="n_1mainValue有形固定資産減価償却率">
          <a:extLst>
            <a:ext uri="{FF2B5EF4-FFF2-40B4-BE49-F238E27FC236}">
              <a16:creationId xmlns:a16="http://schemas.microsoft.com/office/drawing/2014/main" id="{50176341-FCCD-4288-8DC7-E175BE2E0B4F}"/>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113863</xdr:rowOff>
    </xdr:from>
    <xdr:ext cx="405111" cy="259045"/>
    <xdr:sp macro="" textlink="">
      <xdr:nvSpPr>
        <xdr:cNvPr id="102" name="n_2mainValue有形固定資産減価償却率">
          <a:extLst>
            <a:ext uri="{FF2B5EF4-FFF2-40B4-BE49-F238E27FC236}">
              <a16:creationId xmlns:a16="http://schemas.microsoft.com/office/drawing/2014/main" id="{86DD5AFB-7920-4BE2-B5AE-AA464BF11770}"/>
            </a:ext>
          </a:extLst>
        </xdr:cNvPr>
        <xdr:cNvSpPr txBox="1"/>
      </xdr:nvSpPr>
      <xdr:spPr>
        <a:xfrm>
          <a:off x="3086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49094</xdr:rowOff>
    </xdr:from>
    <xdr:ext cx="405111" cy="259045"/>
    <xdr:sp macro="" textlink="">
      <xdr:nvSpPr>
        <xdr:cNvPr id="103" name="n_3mainValue有形固定資産減価償却率">
          <a:extLst>
            <a:ext uri="{FF2B5EF4-FFF2-40B4-BE49-F238E27FC236}">
              <a16:creationId xmlns:a16="http://schemas.microsoft.com/office/drawing/2014/main" id="{CB7ABF46-0411-49B1-826D-1A99470892A0}"/>
            </a:ext>
          </a:extLst>
        </xdr:cNvPr>
        <xdr:cNvSpPr txBox="1"/>
      </xdr:nvSpPr>
      <xdr:spPr>
        <a:xfrm>
          <a:off x="23247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2829</xdr:rowOff>
    </xdr:from>
    <xdr:ext cx="405111" cy="259045"/>
    <xdr:sp macro="" textlink="">
      <xdr:nvSpPr>
        <xdr:cNvPr id="104" name="n_4mainValue有形固定資産減価償却率">
          <a:extLst>
            <a:ext uri="{FF2B5EF4-FFF2-40B4-BE49-F238E27FC236}">
              <a16:creationId xmlns:a16="http://schemas.microsoft.com/office/drawing/2014/main" id="{BA0069B1-AC48-494F-B660-7CCDA64E22F5}"/>
            </a:ext>
          </a:extLst>
        </xdr:cNvPr>
        <xdr:cNvSpPr txBox="1"/>
      </xdr:nvSpPr>
      <xdr:spPr>
        <a:xfrm>
          <a:off x="1562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B7D90D39-1E85-4E48-A84F-5BF191D7A26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39725E6-A265-4927-B936-961EA0AA537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4353DAFF-1207-4D98-B35F-76F0C12BB80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DCA18C6D-8CA7-4EF5-9C82-BF65E1E610F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BFCC6952-3B96-4787-A1C8-59DC3180EF8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2DC2BC7-3B54-443F-8DC9-FCACCA42829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1C9B5AA5-B75C-48DE-8D16-CA5C666CB57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B4594DD7-8359-4BC3-9DCF-EF708F3E451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7C259245-CAE8-4637-8D4C-91A3DC3C595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E446E5B2-EA0A-4B88-A809-82BFC3D260B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CBDECE08-4904-4528-9ACB-0E33E0219FE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EA86801D-568A-493E-92E9-F9DF718C756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78602852-2E18-4D29-8197-CE58AEA3589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債務償還比率は類似団体平均を上回っているが、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年度をピークに減少傾向である。地方債残高は減少していく見込みであるが、税等歳入増加もあまり見込めないため、引き続き将来負担額を膨らませないよう取り組んでいく。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9EF7D4B8-CBAC-4D4F-9A71-6723D5ACFC0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6FD4D06-3284-4B7C-8602-562F2975E77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9110C346-3324-4FE4-9349-A5D83211932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8809FBFF-FA87-409E-836B-0FF3AB18DBF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9EBD74D8-8E88-4221-BE48-87656738BD0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923B32EF-D352-43E3-9B19-0107807FC27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464F2BE3-5284-4BE8-A005-8BE32F160B8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95E64D8C-1153-4F79-9C13-47811858D3A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25A71124-4DBB-44E9-A9D0-3BF4F89949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7078AE61-FCEA-4B8C-95F3-56D596EA077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635BE721-5790-4618-9A8D-35A74C7E6AE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FA4FE522-AB2B-4EB4-9F52-300F373B05E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CB09D04C-5C15-4535-AED8-5D8EF928472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A45E4A4-A105-4333-9DBA-83FDED4B9D9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5A45F4B-F182-438F-AE78-184F26AF13F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3" name="直線コネクタ 132">
          <a:extLst>
            <a:ext uri="{FF2B5EF4-FFF2-40B4-BE49-F238E27FC236}">
              <a16:creationId xmlns:a16="http://schemas.microsoft.com/office/drawing/2014/main" id="{00D992AB-992B-4756-A5E9-2CF26934EA83}"/>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4" name="債務償還比率最小値テキスト">
          <a:extLst>
            <a:ext uri="{FF2B5EF4-FFF2-40B4-BE49-F238E27FC236}">
              <a16:creationId xmlns:a16="http://schemas.microsoft.com/office/drawing/2014/main" id="{37F270A5-4BEE-4CEE-8A5F-B73733C8B00B}"/>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5" name="直線コネクタ 134">
          <a:extLst>
            <a:ext uri="{FF2B5EF4-FFF2-40B4-BE49-F238E27FC236}">
              <a16:creationId xmlns:a16="http://schemas.microsoft.com/office/drawing/2014/main" id="{C02B8FE1-E44B-4AD9-81CE-E1016584D9B4}"/>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A9B1CC09-7E6B-45E0-90DA-537A105C53F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DFD80469-B704-4508-AC2B-EA51C4D79DC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8" name="債務償還比率平均値テキスト">
          <a:extLst>
            <a:ext uri="{FF2B5EF4-FFF2-40B4-BE49-F238E27FC236}">
              <a16:creationId xmlns:a16="http://schemas.microsoft.com/office/drawing/2014/main" id="{840B3B6E-2628-490B-911B-0B82FB7C95A5}"/>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9" name="フローチャート: 判断 138">
          <a:extLst>
            <a:ext uri="{FF2B5EF4-FFF2-40B4-BE49-F238E27FC236}">
              <a16:creationId xmlns:a16="http://schemas.microsoft.com/office/drawing/2014/main" id="{6D3FE395-DA9B-4FE3-8EAB-871AE5A5120E}"/>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0" name="フローチャート: 判断 139">
          <a:extLst>
            <a:ext uri="{FF2B5EF4-FFF2-40B4-BE49-F238E27FC236}">
              <a16:creationId xmlns:a16="http://schemas.microsoft.com/office/drawing/2014/main" id="{0F9A2672-2D9B-435F-8419-03D2D108411B}"/>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1" name="フローチャート: 判断 140">
          <a:extLst>
            <a:ext uri="{FF2B5EF4-FFF2-40B4-BE49-F238E27FC236}">
              <a16:creationId xmlns:a16="http://schemas.microsoft.com/office/drawing/2014/main" id="{B8810CEB-46EA-420C-AD86-8F7649F4302A}"/>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2" name="フローチャート: 判断 141">
          <a:extLst>
            <a:ext uri="{FF2B5EF4-FFF2-40B4-BE49-F238E27FC236}">
              <a16:creationId xmlns:a16="http://schemas.microsoft.com/office/drawing/2014/main" id="{F169A03E-FB2A-463C-A7BA-B167A311DFE7}"/>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3" name="フローチャート: 判断 142">
          <a:extLst>
            <a:ext uri="{FF2B5EF4-FFF2-40B4-BE49-F238E27FC236}">
              <a16:creationId xmlns:a16="http://schemas.microsoft.com/office/drawing/2014/main" id="{874C3959-497B-4E4D-BE68-21447D317B3C}"/>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5506896-825C-4BD4-81C2-140859ECF9A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0BDE700-C12C-45BA-B9AA-9A577A5545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9EA521B-186F-43CD-B502-A5C11C0CA47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EE2C6AF-B05A-4B05-A071-04EB6ABAF79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D1F0C3E-00BF-4965-AA25-4C5563DC097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88614</xdr:rowOff>
    </xdr:from>
    <xdr:to>
      <xdr:col>76</xdr:col>
      <xdr:colOff>73025</xdr:colOff>
      <xdr:row>30</xdr:row>
      <xdr:rowOff>18764</xdr:rowOff>
    </xdr:to>
    <xdr:sp macro="" textlink="">
      <xdr:nvSpPr>
        <xdr:cNvPr id="149" name="楕円 148">
          <a:extLst>
            <a:ext uri="{FF2B5EF4-FFF2-40B4-BE49-F238E27FC236}">
              <a16:creationId xmlns:a16="http://schemas.microsoft.com/office/drawing/2014/main" id="{35F431F1-E61A-4D23-9503-29A6B015D5F4}"/>
            </a:ext>
          </a:extLst>
        </xdr:cNvPr>
        <xdr:cNvSpPr/>
      </xdr:nvSpPr>
      <xdr:spPr>
        <a:xfrm>
          <a:off x="14744700" y="58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67041</xdr:rowOff>
    </xdr:from>
    <xdr:ext cx="469744" cy="259045"/>
    <xdr:sp macro="" textlink="">
      <xdr:nvSpPr>
        <xdr:cNvPr id="150" name="債務償還比率該当値テキスト">
          <a:extLst>
            <a:ext uri="{FF2B5EF4-FFF2-40B4-BE49-F238E27FC236}">
              <a16:creationId xmlns:a16="http://schemas.microsoft.com/office/drawing/2014/main" id="{16BFD97C-9D9C-4745-AB76-07FCDFA676B2}"/>
            </a:ext>
          </a:extLst>
        </xdr:cNvPr>
        <xdr:cNvSpPr txBox="1"/>
      </xdr:nvSpPr>
      <xdr:spPr>
        <a:xfrm>
          <a:off x="14846300" y="581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116681</xdr:rowOff>
    </xdr:from>
    <xdr:to>
      <xdr:col>72</xdr:col>
      <xdr:colOff>123825</xdr:colOff>
      <xdr:row>30</xdr:row>
      <xdr:rowOff>46831</xdr:rowOff>
    </xdr:to>
    <xdr:sp macro="" textlink="">
      <xdr:nvSpPr>
        <xdr:cNvPr id="151" name="楕円 150">
          <a:extLst>
            <a:ext uri="{FF2B5EF4-FFF2-40B4-BE49-F238E27FC236}">
              <a16:creationId xmlns:a16="http://schemas.microsoft.com/office/drawing/2014/main" id="{BDA93734-79A2-4AF3-AA14-307D31488710}"/>
            </a:ext>
          </a:extLst>
        </xdr:cNvPr>
        <xdr:cNvSpPr/>
      </xdr:nvSpPr>
      <xdr:spPr>
        <a:xfrm>
          <a:off x="14033500" y="586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139414</xdr:rowOff>
    </xdr:from>
    <xdr:to>
      <xdr:col>76</xdr:col>
      <xdr:colOff>22225</xdr:colOff>
      <xdr:row>29</xdr:row>
      <xdr:rowOff>167481</xdr:rowOff>
    </xdr:to>
    <xdr:cxnSp macro="">
      <xdr:nvCxnSpPr>
        <xdr:cNvPr id="152" name="直線コネクタ 151">
          <a:extLst>
            <a:ext uri="{FF2B5EF4-FFF2-40B4-BE49-F238E27FC236}">
              <a16:creationId xmlns:a16="http://schemas.microsoft.com/office/drawing/2014/main" id="{90F20151-6D3F-4483-BE74-D157069ED07F}"/>
            </a:ext>
          </a:extLst>
        </xdr:cNvPr>
        <xdr:cNvCxnSpPr/>
      </xdr:nvCxnSpPr>
      <xdr:spPr>
        <a:xfrm flipV="1">
          <a:off x="14084300" y="5882989"/>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133784</xdr:rowOff>
    </xdr:from>
    <xdr:to>
      <xdr:col>68</xdr:col>
      <xdr:colOff>123825</xdr:colOff>
      <xdr:row>31</xdr:row>
      <xdr:rowOff>63934</xdr:rowOff>
    </xdr:to>
    <xdr:sp macro="" textlink="">
      <xdr:nvSpPr>
        <xdr:cNvPr id="153" name="楕円 152">
          <a:extLst>
            <a:ext uri="{FF2B5EF4-FFF2-40B4-BE49-F238E27FC236}">
              <a16:creationId xmlns:a16="http://schemas.microsoft.com/office/drawing/2014/main" id="{2A15DF76-A05F-48AF-84A6-D7B0D0C4452E}"/>
            </a:ext>
          </a:extLst>
        </xdr:cNvPr>
        <xdr:cNvSpPr/>
      </xdr:nvSpPr>
      <xdr:spPr>
        <a:xfrm>
          <a:off x="13271500" y="60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167481</xdr:rowOff>
    </xdr:from>
    <xdr:to>
      <xdr:col>72</xdr:col>
      <xdr:colOff>73025</xdr:colOff>
      <xdr:row>31</xdr:row>
      <xdr:rowOff>13134</xdr:rowOff>
    </xdr:to>
    <xdr:cxnSp macro="">
      <xdr:nvCxnSpPr>
        <xdr:cNvPr id="154" name="直線コネクタ 153">
          <a:extLst>
            <a:ext uri="{FF2B5EF4-FFF2-40B4-BE49-F238E27FC236}">
              <a16:creationId xmlns:a16="http://schemas.microsoft.com/office/drawing/2014/main" id="{08820E7E-85E5-485E-ABE1-74EE887DDD00}"/>
            </a:ext>
          </a:extLst>
        </xdr:cNvPr>
        <xdr:cNvCxnSpPr/>
      </xdr:nvCxnSpPr>
      <xdr:spPr>
        <a:xfrm flipV="1">
          <a:off x="13322300" y="5911056"/>
          <a:ext cx="762000" cy="1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51753</xdr:rowOff>
    </xdr:from>
    <xdr:to>
      <xdr:col>64</xdr:col>
      <xdr:colOff>123825</xdr:colOff>
      <xdr:row>31</xdr:row>
      <xdr:rowOff>153353</xdr:rowOff>
    </xdr:to>
    <xdr:sp macro="" textlink="">
      <xdr:nvSpPr>
        <xdr:cNvPr id="155" name="楕円 154">
          <a:extLst>
            <a:ext uri="{FF2B5EF4-FFF2-40B4-BE49-F238E27FC236}">
              <a16:creationId xmlns:a16="http://schemas.microsoft.com/office/drawing/2014/main" id="{6F3B7736-6983-4FD3-8FE1-928B305DD5A6}"/>
            </a:ext>
          </a:extLst>
        </xdr:cNvPr>
        <xdr:cNvSpPr/>
      </xdr:nvSpPr>
      <xdr:spPr>
        <a:xfrm>
          <a:off x="12509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13134</xdr:rowOff>
    </xdr:from>
    <xdr:to>
      <xdr:col>68</xdr:col>
      <xdr:colOff>73025</xdr:colOff>
      <xdr:row>31</xdr:row>
      <xdr:rowOff>102553</xdr:rowOff>
    </xdr:to>
    <xdr:cxnSp macro="">
      <xdr:nvCxnSpPr>
        <xdr:cNvPr id="156" name="直線コネクタ 155">
          <a:extLst>
            <a:ext uri="{FF2B5EF4-FFF2-40B4-BE49-F238E27FC236}">
              <a16:creationId xmlns:a16="http://schemas.microsoft.com/office/drawing/2014/main" id="{0AE1F909-952D-4001-B7E8-9B35B467D04A}"/>
            </a:ext>
          </a:extLst>
        </xdr:cNvPr>
        <xdr:cNvCxnSpPr/>
      </xdr:nvCxnSpPr>
      <xdr:spPr>
        <a:xfrm flipV="1">
          <a:off x="12560300" y="6099609"/>
          <a:ext cx="762000" cy="8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113284</xdr:rowOff>
    </xdr:from>
    <xdr:to>
      <xdr:col>60</xdr:col>
      <xdr:colOff>123825</xdr:colOff>
      <xdr:row>32</xdr:row>
      <xdr:rowOff>43434</xdr:rowOff>
    </xdr:to>
    <xdr:sp macro="" textlink="">
      <xdr:nvSpPr>
        <xdr:cNvPr id="157" name="楕円 156">
          <a:extLst>
            <a:ext uri="{FF2B5EF4-FFF2-40B4-BE49-F238E27FC236}">
              <a16:creationId xmlns:a16="http://schemas.microsoft.com/office/drawing/2014/main" id="{45D1D540-5FFF-4704-844A-6CF29893E057}"/>
            </a:ext>
          </a:extLst>
        </xdr:cNvPr>
        <xdr:cNvSpPr/>
      </xdr:nvSpPr>
      <xdr:spPr>
        <a:xfrm>
          <a:off x="11747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102553</xdr:rowOff>
    </xdr:from>
    <xdr:to>
      <xdr:col>64</xdr:col>
      <xdr:colOff>73025</xdr:colOff>
      <xdr:row>31</xdr:row>
      <xdr:rowOff>164084</xdr:rowOff>
    </xdr:to>
    <xdr:cxnSp macro="">
      <xdr:nvCxnSpPr>
        <xdr:cNvPr id="158" name="直線コネクタ 157">
          <a:extLst>
            <a:ext uri="{FF2B5EF4-FFF2-40B4-BE49-F238E27FC236}">
              <a16:creationId xmlns:a16="http://schemas.microsoft.com/office/drawing/2014/main" id="{D23DF0EB-FB8F-4BD9-B8FB-BD46EB6DFC0E}"/>
            </a:ext>
          </a:extLst>
        </xdr:cNvPr>
        <xdr:cNvCxnSpPr/>
      </xdr:nvCxnSpPr>
      <xdr:spPr>
        <a:xfrm flipV="1">
          <a:off x="11798300" y="6189028"/>
          <a:ext cx="762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9" name="n_1aveValue債務償還比率">
          <a:extLst>
            <a:ext uri="{FF2B5EF4-FFF2-40B4-BE49-F238E27FC236}">
              <a16:creationId xmlns:a16="http://schemas.microsoft.com/office/drawing/2014/main" id="{400787D5-5BCB-485A-A7A4-470BA3DE82A0}"/>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0" name="n_2aveValue債務償還比率">
          <a:extLst>
            <a:ext uri="{FF2B5EF4-FFF2-40B4-BE49-F238E27FC236}">
              <a16:creationId xmlns:a16="http://schemas.microsoft.com/office/drawing/2014/main" id="{2CE6EE0A-089A-41A0-9ED4-8BBB62DFE356}"/>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1" name="n_3aveValue債務償還比率">
          <a:extLst>
            <a:ext uri="{FF2B5EF4-FFF2-40B4-BE49-F238E27FC236}">
              <a16:creationId xmlns:a16="http://schemas.microsoft.com/office/drawing/2014/main" id="{CC33C65B-48B7-4FB3-B8F9-726E063AB892}"/>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2" name="n_4aveValue債務償還比率">
          <a:extLst>
            <a:ext uri="{FF2B5EF4-FFF2-40B4-BE49-F238E27FC236}">
              <a16:creationId xmlns:a16="http://schemas.microsoft.com/office/drawing/2014/main" id="{C363C375-1D7A-490A-935F-9348E6C79A82}"/>
            </a:ext>
          </a:extLst>
        </xdr:cNvPr>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37958</xdr:rowOff>
    </xdr:from>
    <xdr:ext cx="469744" cy="259045"/>
    <xdr:sp macro="" textlink="">
      <xdr:nvSpPr>
        <xdr:cNvPr id="163" name="n_1mainValue債務償還比率">
          <a:extLst>
            <a:ext uri="{FF2B5EF4-FFF2-40B4-BE49-F238E27FC236}">
              <a16:creationId xmlns:a16="http://schemas.microsoft.com/office/drawing/2014/main" id="{BD53C44D-C8A0-47C2-A62F-BC30C5498692}"/>
            </a:ext>
          </a:extLst>
        </xdr:cNvPr>
        <xdr:cNvSpPr txBox="1"/>
      </xdr:nvSpPr>
      <xdr:spPr>
        <a:xfrm>
          <a:off x="13836727" y="595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55061</xdr:rowOff>
    </xdr:from>
    <xdr:ext cx="469744" cy="259045"/>
    <xdr:sp macro="" textlink="">
      <xdr:nvSpPr>
        <xdr:cNvPr id="164" name="n_2mainValue債務償還比率">
          <a:extLst>
            <a:ext uri="{FF2B5EF4-FFF2-40B4-BE49-F238E27FC236}">
              <a16:creationId xmlns:a16="http://schemas.microsoft.com/office/drawing/2014/main" id="{F55440D1-9179-44B9-B8BB-4632F498D5C0}"/>
            </a:ext>
          </a:extLst>
        </xdr:cNvPr>
        <xdr:cNvSpPr txBox="1"/>
      </xdr:nvSpPr>
      <xdr:spPr>
        <a:xfrm>
          <a:off x="13087427" y="614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144480</xdr:rowOff>
    </xdr:from>
    <xdr:ext cx="469744" cy="259045"/>
    <xdr:sp macro="" textlink="">
      <xdr:nvSpPr>
        <xdr:cNvPr id="165" name="n_3mainValue債務償還比率">
          <a:extLst>
            <a:ext uri="{FF2B5EF4-FFF2-40B4-BE49-F238E27FC236}">
              <a16:creationId xmlns:a16="http://schemas.microsoft.com/office/drawing/2014/main" id="{E871D4FB-3387-4D7D-B6C3-B6E2673BCB40}"/>
            </a:ext>
          </a:extLst>
        </xdr:cNvPr>
        <xdr:cNvSpPr txBox="1"/>
      </xdr:nvSpPr>
      <xdr:spPr>
        <a:xfrm>
          <a:off x="12325427" y="623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34561</xdr:rowOff>
    </xdr:from>
    <xdr:ext cx="469744" cy="259045"/>
    <xdr:sp macro="" textlink="">
      <xdr:nvSpPr>
        <xdr:cNvPr id="166" name="n_4mainValue債務償還比率">
          <a:extLst>
            <a:ext uri="{FF2B5EF4-FFF2-40B4-BE49-F238E27FC236}">
              <a16:creationId xmlns:a16="http://schemas.microsoft.com/office/drawing/2014/main" id="{7F227647-B8D9-4C54-8A98-0327A2EA5CE4}"/>
            </a:ext>
          </a:extLst>
        </xdr:cNvPr>
        <xdr:cNvSpPr txBox="1"/>
      </xdr:nvSpPr>
      <xdr:spPr>
        <a:xfrm>
          <a:off x="11563427" y="62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23381881-EE02-4AA2-9625-445B8DC9F4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71126096-54C6-47DB-8482-60C201D775A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672A4C84-2788-47D7-8B61-29F565ADA1B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24CCD370-E48E-4983-9EEC-0BD29A5678F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84E84DAE-D105-41C6-BF4E-B94BFF7CFBE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38891CBF-A142-4A4F-8198-794E81F9FF9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4E7A6A-BE4E-479B-987C-FDD6F3BE00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85A085-9B35-4028-A9B7-73F42E9D7A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1A647E-7158-4E73-894E-B151099564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322BD7-31CE-4416-ABC2-EB5207F7CBC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FEF809-240D-4AFB-A753-8EFB9EC82A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CC6F1C-C239-4044-99E7-5F175661AF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C13415-83FE-4537-B0F5-A16B334A3B0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2A5709-F5EC-45A6-8FA8-5106D94BCD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67CF78-8747-48DE-A1E0-E1F1980A4B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6F0432-A07C-475A-818A-243BF89799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2,259
2,252
105.62
5,687,043
5,624,948
61,695
2,515,507
5,656,369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281184-53A3-4977-83CA-DC0693B10D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2F7832-4CC1-4E91-AA22-BE93C1A281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2C07F9-D2E7-4C16-B8DD-3C22B9CB59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0CCA31-9391-49DD-A254-2DFE10A29E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03A787-3EC0-4B86-86C8-C5A636A771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5575CEC-86C0-47CC-BEB6-4461E2F6528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04C899-B759-4CA8-81E4-BEF3F1AA07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A9F7AA-A769-483D-99FC-BAECDBC494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23CF5B-034E-43D3-8A00-BD0BF2F33B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1FF922-3E1B-4D14-B1F7-129005C122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564988-71ED-4681-A850-8299BFD4B7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E4CC58-E272-406C-B79E-84560CBB25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C2CB01-4D66-40E5-8F6C-A6EB2BFF94E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8FE3AE-6F09-4579-B001-D975BE325F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AB4ECB-05BF-4C23-93B4-CC074A83F9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711D57-E158-4B52-95E4-DF0D2FEE3A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2AD390-B15C-41FD-ADAA-E822774B07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507A9B-6082-458D-AB36-04401DAC3E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DCC691-E28C-42C9-9433-98B3946C6E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7DDA07-87B0-440A-881A-2632DD665F1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056017-1278-4031-B96F-EF1CF726E6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16C86D-5F82-4875-91D2-57D9A8A7CD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5761FD-B52D-44BA-986C-601D05DF15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087FAD-2BC7-438A-8852-F90E2D074A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456C2A-BC7A-4EAD-8F13-37553984DC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18E63B-A60B-4F8A-B744-4F126422DB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F0FB1C-AB55-4B4E-99E6-E627BC49D3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0E4254-D5EF-4B85-9CE9-73F2F2185B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C46356-44CD-456F-B414-FC3F211786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01136E-CCEF-441D-868A-B3A84A81F68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FB9523-C3DF-4D09-B2BB-3A749B471F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E8F89E-E394-4546-B41A-B505EEDD3BB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E572107-8984-450A-8C36-6453EEB45E8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3E45770-2663-45A6-A23F-CA08109912E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B9DBDDD-B3D7-4F71-BA22-66FC5D88ED4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7D2F29D-5028-4DA6-A845-731CE248F2B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7C8EFCA-3083-4157-BED3-C75CADBC2E9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E627D78-3A22-47A6-8085-E4201DCDDE5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8C6B255-A777-49D6-9698-FD543998704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971B38F-C40C-4C99-98C8-73DC2C9E8ED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F89FD51-2867-4E19-B21B-51A5E4C3492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FC69A50-BFE6-457F-901E-7C8E51B4D05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A32FA88-541F-4C90-96D7-B6B5393D7EC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71F2188-D85F-481D-AB92-F663BF057A1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7B96795-F1CE-4FAC-B07E-830956545A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C9E7718-AEDD-4500-8666-FDFD8327C90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E9D1B1CF-C8CC-439E-B5FC-1EA431397B26}"/>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DC4F1773-F7C6-4C82-A15B-2C0F19079905}"/>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4F0E54F7-4C81-46A5-9113-6177501195E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6F11101-3921-482B-95AF-5DE8797C3CF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ECC8BE8-50A4-49FB-B999-2C098035FF6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1535E76B-918C-4F12-A9AD-F0016245BFA8}"/>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6458CA8B-1D7D-4BAA-9055-18EF72EB53AF}"/>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C49B1776-FC53-4CB6-BFA5-E121BCB8E0D6}"/>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23B60BDD-B8C0-4CE9-8674-EF3FA293F608}"/>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5D8B1754-EAA0-43C9-82F2-6DDCCE02CF2B}"/>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55E93A7D-2101-4FEB-9D45-C691DF8C741A}"/>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1C18B6-B124-42E7-AB72-F43F359C964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296909-A237-4B17-867D-A01553686C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F29DAF-26F3-4F4D-8A15-394E91C7B9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1DF517-6124-4727-BB0D-EF98D946B6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ABF43ED-B2AE-45E3-919C-DE9001957B0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4" name="楕円 73">
          <a:extLst>
            <a:ext uri="{FF2B5EF4-FFF2-40B4-BE49-F238E27FC236}">
              <a16:creationId xmlns:a16="http://schemas.microsoft.com/office/drawing/2014/main" id="{EBBB05CE-C1CD-4AF9-9314-08162D7B95A0}"/>
            </a:ext>
          </a:extLst>
        </xdr:cNvPr>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92364</xdr:rowOff>
    </xdr:from>
    <xdr:ext cx="405111" cy="259045"/>
    <xdr:sp macro="" textlink="">
      <xdr:nvSpPr>
        <xdr:cNvPr id="75" name="【道路】&#10;有形固定資産減価償却率該当値テキスト">
          <a:extLst>
            <a:ext uri="{FF2B5EF4-FFF2-40B4-BE49-F238E27FC236}">
              <a16:creationId xmlns:a16="http://schemas.microsoft.com/office/drawing/2014/main" id="{4355FCED-F7E0-4EEB-B676-1878E0FCED1A}"/>
            </a:ext>
          </a:extLst>
        </xdr:cNvPr>
        <xdr:cNvSpPr txBox="1"/>
      </xdr:nvSpPr>
      <xdr:spPr>
        <a:xfrm>
          <a:off x="4673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102705</xdr:rowOff>
    </xdr:from>
    <xdr:ext cx="405111" cy="259045"/>
    <xdr:sp macro="" textlink="">
      <xdr:nvSpPr>
        <xdr:cNvPr id="76" name="n_1aveValue【道路】&#10;有形固定資産減価償却率">
          <a:extLst>
            <a:ext uri="{FF2B5EF4-FFF2-40B4-BE49-F238E27FC236}">
              <a16:creationId xmlns:a16="http://schemas.microsoft.com/office/drawing/2014/main" id="{9AE3A977-6F88-4705-99DE-2C8DF4F3C551}"/>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77" name="n_2aveValue【道路】&#10;有形固定資産減価償却率">
          <a:extLst>
            <a:ext uri="{FF2B5EF4-FFF2-40B4-BE49-F238E27FC236}">
              <a16:creationId xmlns:a16="http://schemas.microsoft.com/office/drawing/2014/main" id="{A0392CA2-13C6-40A0-95E3-E9EA8ADD7DA7}"/>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78" name="n_3aveValue【道路】&#10;有形固定資産減価償却率">
          <a:extLst>
            <a:ext uri="{FF2B5EF4-FFF2-40B4-BE49-F238E27FC236}">
              <a16:creationId xmlns:a16="http://schemas.microsoft.com/office/drawing/2014/main" id="{07218B36-0AE5-4435-8C3B-CB5C87074214}"/>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79" name="n_4aveValue【道路】&#10;有形固定資産減価償却率">
          <a:extLst>
            <a:ext uri="{FF2B5EF4-FFF2-40B4-BE49-F238E27FC236}">
              <a16:creationId xmlns:a16="http://schemas.microsoft.com/office/drawing/2014/main" id="{945D79BB-4893-4B17-AEE0-2E1277FBF1B5}"/>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19C93FE-45A2-4FF6-9B1F-3764AA78DEA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12A7D977-1893-4D67-AE57-9C21C5AA8B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F90FAA0E-0E86-485C-82C1-EAF1FBCF29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661937A-51F2-40DB-8CF1-175FC5C9F9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BD6BFE85-5507-4E33-AD89-89660C6EE6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8C4CF7C3-6D8A-4D44-BE12-3C1FB2D3BE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B2F00294-6D9A-41AC-AF78-A3DEF6089E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E3E6795-2214-4ABF-802F-BA7CE9B922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C9F92828-3C2A-4346-ADED-3DF2550CC4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7BBA4F65-10AF-4F40-8CC5-BE22BE7E24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CEB2282A-575A-450D-8FD6-FF08438442C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4DBF483-8B51-4568-9EEE-510F1946E88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4EEE5988-9A91-4223-BBA0-701235BBC54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885E4EC1-3BB4-4B67-9BD3-972292709F4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DFC60CD4-DA4E-4090-A38E-5BC20545E6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9F46974D-6CDF-485E-9179-9E42CF6BA18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F467115C-9C41-4B41-BBB2-7B95248ABAA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AE439B44-4A22-48F6-9AB5-697D7AFB389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C86EE0B9-4AE4-4A3D-86C2-DE9454618D3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FBCE9F95-3FC5-4079-978F-D407D224744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F8BE30B4-6D82-4507-809C-692DBFE173B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8B02255E-4A33-46D2-9D81-63284BB8D9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723FD72F-83BF-4B45-BFC1-61F94763CF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03" name="直線コネクタ 102">
          <a:extLst>
            <a:ext uri="{FF2B5EF4-FFF2-40B4-BE49-F238E27FC236}">
              <a16:creationId xmlns:a16="http://schemas.microsoft.com/office/drawing/2014/main" id="{DD1B3738-A911-4880-B6E3-B52B37C43780}"/>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04" name="【道路】&#10;一人当たり延長最小値テキスト">
          <a:extLst>
            <a:ext uri="{FF2B5EF4-FFF2-40B4-BE49-F238E27FC236}">
              <a16:creationId xmlns:a16="http://schemas.microsoft.com/office/drawing/2014/main" id="{22BFBD68-C5BC-443E-A834-5B7F674171D3}"/>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05" name="直線コネクタ 104">
          <a:extLst>
            <a:ext uri="{FF2B5EF4-FFF2-40B4-BE49-F238E27FC236}">
              <a16:creationId xmlns:a16="http://schemas.microsoft.com/office/drawing/2014/main" id="{699BFBA8-76C9-4561-80EB-27E3201FD150}"/>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06" name="【道路】&#10;一人当たり延長最大値テキスト">
          <a:extLst>
            <a:ext uri="{FF2B5EF4-FFF2-40B4-BE49-F238E27FC236}">
              <a16:creationId xmlns:a16="http://schemas.microsoft.com/office/drawing/2014/main" id="{681AD3EA-3A05-44D8-BC98-CDF695B62D38}"/>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07" name="直線コネクタ 106">
          <a:extLst>
            <a:ext uri="{FF2B5EF4-FFF2-40B4-BE49-F238E27FC236}">
              <a16:creationId xmlns:a16="http://schemas.microsoft.com/office/drawing/2014/main" id="{A2A4FC80-03A6-4983-B581-ACF0AE4059FD}"/>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08" name="【道路】&#10;一人当たり延長平均値テキスト">
          <a:extLst>
            <a:ext uri="{FF2B5EF4-FFF2-40B4-BE49-F238E27FC236}">
              <a16:creationId xmlns:a16="http://schemas.microsoft.com/office/drawing/2014/main" id="{E94EF99C-1ECA-4044-9191-170C5A657E9C}"/>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09" name="フローチャート: 判断 108">
          <a:extLst>
            <a:ext uri="{FF2B5EF4-FFF2-40B4-BE49-F238E27FC236}">
              <a16:creationId xmlns:a16="http://schemas.microsoft.com/office/drawing/2014/main" id="{79E2B419-A5F3-4C9B-92AD-E86DA3A3CD7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10" name="フローチャート: 判断 109">
          <a:extLst>
            <a:ext uri="{FF2B5EF4-FFF2-40B4-BE49-F238E27FC236}">
              <a16:creationId xmlns:a16="http://schemas.microsoft.com/office/drawing/2014/main" id="{94097ABA-EB5A-429E-811F-E8FF963EC311}"/>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11" name="フローチャート: 判断 110">
          <a:extLst>
            <a:ext uri="{FF2B5EF4-FFF2-40B4-BE49-F238E27FC236}">
              <a16:creationId xmlns:a16="http://schemas.microsoft.com/office/drawing/2014/main" id="{FE788E0C-2300-4859-8BBE-8A12BC52A067}"/>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12" name="フローチャート: 判断 111">
          <a:extLst>
            <a:ext uri="{FF2B5EF4-FFF2-40B4-BE49-F238E27FC236}">
              <a16:creationId xmlns:a16="http://schemas.microsoft.com/office/drawing/2014/main" id="{82575BC8-093F-4377-B237-7848783A3039}"/>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13" name="フローチャート: 判断 112">
          <a:extLst>
            <a:ext uri="{FF2B5EF4-FFF2-40B4-BE49-F238E27FC236}">
              <a16:creationId xmlns:a16="http://schemas.microsoft.com/office/drawing/2014/main" id="{8085C20B-DD7C-4BDE-8E6B-62B8044C3BB5}"/>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D9180AD-ACAD-4242-A8C6-51293A8D02E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3BCA8F9-7CBA-4C7B-9073-B2B7050F1F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051F96C-86B2-4493-998A-3F21C6CBA4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2C33BBF-51B5-4540-91CA-B2BB3EC4D3B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79E70C7-C7D0-4FEC-B46A-AEB45C27FF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77159</xdr:rowOff>
    </xdr:from>
    <xdr:to>
      <xdr:col>55</xdr:col>
      <xdr:colOff>50800</xdr:colOff>
      <xdr:row>42</xdr:row>
      <xdr:rowOff>7309</xdr:rowOff>
    </xdr:to>
    <xdr:sp macro="" textlink="">
      <xdr:nvSpPr>
        <xdr:cNvPr id="119" name="楕円 118">
          <a:extLst>
            <a:ext uri="{FF2B5EF4-FFF2-40B4-BE49-F238E27FC236}">
              <a16:creationId xmlns:a16="http://schemas.microsoft.com/office/drawing/2014/main" id="{447D79FA-7AAD-4C4C-AC37-45C3F04B5A84}"/>
            </a:ext>
          </a:extLst>
        </xdr:cNvPr>
        <xdr:cNvSpPr/>
      </xdr:nvSpPr>
      <xdr:spPr>
        <a:xfrm>
          <a:off x="10426700" y="7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163536</xdr:rowOff>
    </xdr:from>
    <xdr:ext cx="534377" cy="259045"/>
    <xdr:sp macro="" textlink="">
      <xdr:nvSpPr>
        <xdr:cNvPr id="120" name="【道路】&#10;一人当たり延長該当値テキスト">
          <a:extLst>
            <a:ext uri="{FF2B5EF4-FFF2-40B4-BE49-F238E27FC236}">
              <a16:creationId xmlns:a16="http://schemas.microsoft.com/office/drawing/2014/main" id="{8FAE142F-AF5B-4A80-9006-6AFA6999F380}"/>
            </a:ext>
          </a:extLst>
        </xdr:cNvPr>
        <xdr:cNvSpPr txBox="1"/>
      </xdr:nvSpPr>
      <xdr:spPr>
        <a:xfrm>
          <a:off x="10515600" y="70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107572</xdr:rowOff>
    </xdr:from>
    <xdr:ext cx="534377" cy="259045"/>
    <xdr:sp macro="" textlink="">
      <xdr:nvSpPr>
        <xdr:cNvPr id="121" name="n_1aveValue【道路】&#10;一人当たり延長">
          <a:extLst>
            <a:ext uri="{FF2B5EF4-FFF2-40B4-BE49-F238E27FC236}">
              <a16:creationId xmlns:a16="http://schemas.microsoft.com/office/drawing/2014/main" id="{01437E6A-A933-4268-9281-8B65E2CBE98B}"/>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22" name="n_2aveValue【道路】&#10;一人当たり延長">
          <a:extLst>
            <a:ext uri="{FF2B5EF4-FFF2-40B4-BE49-F238E27FC236}">
              <a16:creationId xmlns:a16="http://schemas.microsoft.com/office/drawing/2014/main" id="{5D730EE3-87C1-4843-917A-1D475ED34392}"/>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23" name="n_3aveValue【道路】&#10;一人当たり延長">
          <a:extLst>
            <a:ext uri="{FF2B5EF4-FFF2-40B4-BE49-F238E27FC236}">
              <a16:creationId xmlns:a16="http://schemas.microsoft.com/office/drawing/2014/main" id="{9A2A4D12-E7CF-44C1-AC80-C33D6DA6B0AD}"/>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24" name="n_4aveValue【道路】&#10;一人当たり延長">
          <a:extLst>
            <a:ext uri="{FF2B5EF4-FFF2-40B4-BE49-F238E27FC236}">
              <a16:creationId xmlns:a16="http://schemas.microsoft.com/office/drawing/2014/main" id="{D0FACCEC-B036-4050-83C7-37308D482D14}"/>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7F0D5F40-BDE3-4030-8F0D-2D5EAD6E2C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A160ACA9-D5A8-477C-B7A6-4F039E8969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80728321-F95A-4C49-A82E-920F12D20C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1CDD92D3-92EE-43C7-8D9F-D52B9694096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DCEE2C2B-8C0B-49C6-8CE8-19B76E7DB4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6D146BBB-1722-4911-9364-5477F7AA67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88C3117B-5C82-4967-8E68-3328C5EA5C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272A9A88-52E1-4C9E-B593-727934139F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B7ED52AD-3CEB-481B-AADC-AC5B6DC116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EDCB365A-8A59-41F3-8C15-25159A8C80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EDF4255E-C6A6-4AB2-B42E-11C7EBD160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80C428F9-B0F9-427C-B9CD-0FF968AB02A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8CED3282-37E8-4F2F-BDBC-D50B66C2A6F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EBAE9EC9-D55B-4052-A58C-75B07ADC573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264D8AF3-EE57-4655-A8C3-A09E3A13267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AC748740-CD81-488C-A0BD-336B52897A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ED7B1927-9B12-42DA-B233-709F9CB3509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FCF8A5C0-0943-4BB6-BEFA-4596D32BEB6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85ADA9B5-6CD9-459B-920F-DB578C6314B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7D1BE5F7-DDBC-4619-A83B-3CEA041442E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1AEC21C7-3559-4177-827A-EF430F5E768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71A1F6D4-C9A1-4397-AA40-61D62B7EDA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A1175933-55D5-4594-B81D-C70A849D0AE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72E734D9-CD78-43CB-B3C8-DBECCDFEB9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7E4D892F-9DBB-4652-A028-EBA313EF35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50" name="直線コネクタ 149">
          <a:extLst>
            <a:ext uri="{FF2B5EF4-FFF2-40B4-BE49-F238E27FC236}">
              <a16:creationId xmlns:a16="http://schemas.microsoft.com/office/drawing/2014/main" id="{117D1E67-D222-4897-A8D7-7DAC808AF96D}"/>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51" name="【橋りょう・トンネル】&#10;有形固定資産減価償却率最小値テキスト">
          <a:extLst>
            <a:ext uri="{FF2B5EF4-FFF2-40B4-BE49-F238E27FC236}">
              <a16:creationId xmlns:a16="http://schemas.microsoft.com/office/drawing/2014/main" id="{E8558FE9-4AF8-4DDB-8F96-EB14E766C6E6}"/>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52" name="直線コネクタ 151">
          <a:extLst>
            <a:ext uri="{FF2B5EF4-FFF2-40B4-BE49-F238E27FC236}">
              <a16:creationId xmlns:a16="http://schemas.microsoft.com/office/drawing/2014/main" id="{0DD1B7E4-8E18-405E-AED9-DA68472D5114}"/>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53" name="【橋りょう・トンネル】&#10;有形固定資産減価償却率最大値テキスト">
          <a:extLst>
            <a:ext uri="{FF2B5EF4-FFF2-40B4-BE49-F238E27FC236}">
              <a16:creationId xmlns:a16="http://schemas.microsoft.com/office/drawing/2014/main" id="{1B47E9B2-37D3-4AD9-A071-FF99F12FFCAD}"/>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54" name="直線コネクタ 153">
          <a:extLst>
            <a:ext uri="{FF2B5EF4-FFF2-40B4-BE49-F238E27FC236}">
              <a16:creationId xmlns:a16="http://schemas.microsoft.com/office/drawing/2014/main" id="{2005E082-1ACF-4C5A-838A-B66290C2C1FC}"/>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773D82B1-A089-4BB7-8349-AC0D0D0B0E22}"/>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56" name="フローチャート: 判断 155">
          <a:extLst>
            <a:ext uri="{FF2B5EF4-FFF2-40B4-BE49-F238E27FC236}">
              <a16:creationId xmlns:a16="http://schemas.microsoft.com/office/drawing/2014/main" id="{184B9460-FD64-4B87-9E58-4DF69A133739}"/>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57" name="フローチャート: 判断 156">
          <a:extLst>
            <a:ext uri="{FF2B5EF4-FFF2-40B4-BE49-F238E27FC236}">
              <a16:creationId xmlns:a16="http://schemas.microsoft.com/office/drawing/2014/main" id="{95891402-135C-43F7-B672-767485D33FA3}"/>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58" name="フローチャート: 判断 157">
          <a:extLst>
            <a:ext uri="{FF2B5EF4-FFF2-40B4-BE49-F238E27FC236}">
              <a16:creationId xmlns:a16="http://schemas.microsoft.com/office/drawing/2014/main" id="{42D8632A-6CE9-4D70-BB7A-A5A7EF0CBF5B}"/>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59" name="フローチャート: 判断 158">
          <a:extLst>
            <a:ext uri="{FF2B5EF4-FFF2-40B4-BE49-F238E27FC236}">
              <a16:creationId xmlns:a16="http://schemas.microsoft.com/office/drawing/2014/main" id="{841B5AC9-D757-4D0F-836D-722B7DAACE12}"/>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60" name="フローチャート: 判断 159">
          <a:extLst>
            <a:ext uri="{FF2B5EF4-FFF2-40B4-BE49-F238E27FC236}">
              <a16:creationId xmlns:a16="http://schemas.microsoft.com/office/drawing/2014/main" id="{937533EF-E81B-4987-A4BF-4AEAD44C26FB}"/>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9B307703-A866-4DC9-A8B9-A748A5033B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5EFDA61-3CF6-475D-8789-9BCF90CCEB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817A5FB-DB3E-40B5-8AF8-BD77FD8DC57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1CBC78F0-1ACE-42D9-A74D-49A3BB3F3E2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ECC9AE84-839F-4273-848D-47D1AFE978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66" name="楕円 165">
          <a:extLst>
            <a:ext uri="{FF2B5EF4-FFF2-40B4-BE49-F238E27FC236}">
              <a16:creationId xmlns:a16="http://schemas.microsoft.com/office/drawing/2014/main" id="{DDEC7119-32AC-47DD-860F-D5AC504D15B7}"/>
            </a:ext>
          </a:extLst>
        </xdr:cNvPr>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4818E21E-1D2E-4834-8C79-0AC6A73E1164}"/>
            </a:ext>
          </a:extLst>
        </xdr:cNvPr>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70593</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0B6B7A69-4BDA-4FA7-B1BE-1071975128C4}"/>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2195AA42-274F-496C-8B79-98436061F4E1}"/>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2BDC3D5F-5115-42BE-ADFB-07EE3CC45AB7}"/>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71" name="n_4aveValue【橋りょう・トンネル】&#10;有形固定資産減価償却率">
          <a:extLst>
            <a:ext uri="{FF2B5EF4-FFF2-40B4-BE49-F238E27FC236}">
              <a16:creationId xmlns:a16="http://schemas.microsoft.com/office/drawing/2014/main" id="{37589DE3-D384-46B2-8C59-68BC75667762}"/>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64B6CF9E-4DF0-4726-AAEF-6A55E09086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91836AE4-4763-4F37-AEF1-415D0EDDDA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F2E33AAA-91F6-4D00-B8C7-C18D6C0E41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403CC5AE-A697-4DA7-8E13-29A40C648B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982DFF6F-8489-442A-96A4-A70458E52B7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45DE9A0A-8165-477F-B95D-084BB8FC4E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175DF491-9C5A-43C5-9FF8-E9343BE704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B6A8D2BE-19EA-46A0-B5EB-0C548518CE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FDEEC294-6154-4237-ABAA-EBB0EE5EA8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67CA6B36-E4F8-42FD-AD83-9E83EDFD0AA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a:extLst>
            <a:ext uri="{FF2B5EF4-FFF2-40B4-BE49-F238E27FC236}">
              <a16:creationId xmlns:a16="http://schemas.microsoft.com/office/drawing/2014/main" id="{8FBADB2E-AF56-400C-B4AD-839E337915D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a:extLst>
            <a:ext uri="{FF2B5EF4-FFF2-40B4-BE49-F238E27FC236}">
              <a16:creationId xmlns:a16="http://schemas.microsoft.com/office/drawing/2014/main" id="{7110D732-2FAF-4186-B0F9-7C4C5427279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a:extLst>
            <a:ext uri="{FF2B5EF4-FFF2-40B4-BE49-F238E27FC236}">
              <a16:creationId xmlns:a16="http://schemas.microsoft.com/office/drawing/2014/main" id="{265BA433-1B9E-498D-AF84-14D5CF538D9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5" name="テキスト ボックス 184">
          <a:extLst>
            <a:ext uri="{FF2B5EF4-FFF2-40B4-BE49-F238E27FC236}">
              <a16:creationId xmlns:a16="http://schemas.microsoft.com/office/drawing/2014/main" id="{D6C10568-2623-4FE1-A805-FFD6237DE5C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a:extLst>
            <a:ext uri="{FF2B5EF4-FFF2-40B4-BE49-F238E27FC236}">
              <a16:creationId xmlns:a16="http://schemas.microsoft.com/office/drawing/2014/main" id="{6AAE4D96-E1AB-4633-999E-2AD89FE6F1F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a:extLst>
            <a:ext uri="{FF2B5EF4-FFF2-40B4-BE49-F238E27FC236}">
              <a16:creationId xmlns:a16="http://schemas.microsoft.com/office/drawing/2014/main" id="{B3BB2ED1-C8DE-4F24-B66F-54425A0CD86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a:extLst>
            <a:ext uri="{FF2B5EF4-FFF2-40B4-BE49-F238E27FC236}">
              <a16:creationId xmlns:a16="http://schemas.microsoft.com/office/drawing/2014/main" id="{8EF1F081-DA0E-4F37-BB09-A164A8FD3BB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a:extLst>
            <a:ext uri="{FF2B5EF4-FFF2-40B4-BE49-F238E27FC236}">
              <a16:creationId xmlns:a16="http://schemas.microsoft.com/office/drawing/2014/main" id="{DEAAF29B-3A4F-471D-9E29-FF066206AC2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B8085390-E64D-4211-952E-6D0E80ACD5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54BD84DA-C645-4C90-B595-C7C47C27E43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6E13AAA5-E127-4218-A1D5-A3C83EBAD3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193" name="直線コネクタ 192">
          <a:extLst>
            <a:ext uri="{FF2B5EF4-FFF2-40B4-BE49-F238E27FC236}">
              <a16:creationId xmlns:a16="http://schemas.microsoft.com/office/drawing/2014/main" id="{DC68AEB5-4EEC-405D-8DB6-3F213D3DD230}"/>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70975A74-004F-43D6-8283-A0B0A819E5DD}"/>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195" name="直線コネクタ 194">
          <a:extLst>
            <a:ext uri="{FF2B5EF4-FFF2-40B4-BE49-F238E27FC236}">
              <a16:creationId xmlns:a16="http://schemas.microsoft.com/office/drawing/2014/main" id="{2E284F6B-79E5-401C-9035-72EC886183F4}"/>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EB0E4A85-7FB1-4D19-BB8F-0386E6078D2A}"/>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197" name="直線コネクタ 196">
          <a:extLst>
            <a:ext uri="{FF2B5EF4-FFF2-40B4-BE49-F238E27FC236}">
              <a16:creationId xmlns:a16="http://schemas.microsoft.com/office/drawing/2014/main" id="{494D8CF4-C39B-4ACF-9E8B-2ED9667F397A}"/>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198" name="【橋りょう・トンネル】&#10;一人当たり有形固定資産（償却資産）額平均値テキスト">
          <a:extLst>
            <a:ext uri="{FF2B5EF4-FFF2-40B4-BE49-F238E27FC236}">
              <a16:creationId xmlns:a16="http://schemas.microsoft.com/office/drawing/2014/main" id="{7D3B82D1-E33D-4DD7-9A6E-D0F767569D9F}"/>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199" name="フローチャート: 判断 198">
          <a:extLst>
            <a:ext uri="{FF2B5EF4-FFF2-40B4-BE49-F238E27FC236}">
              <a16:creationId xmlns:a16="http://schemas.microsoft.com/office/drawing/2014/main" id="{9B9823C4-5144-45ED-9950-233EFB7C8F8F}"/>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00" name="フローチャート: 判断 199">
          <a:extLst>
            <a:ext uri="{FF2B5EF4-FFF2-40B4-BE49-F238E27FC236}">
              <a16:creationId xmlns:a16="http://schemas.microsoft.com/office/drawing/2014/main" id="{FE69BB59-3FFA-44D6-AFB0-A8AEFAD9FE21}"/>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01" name="フローチャート: 判断 200">
          <a:extLst>
            <a:ext uri="{FF2B5EF4-FFF2-40B4-BE49-F238E27FC236}">
              <a16:creationId xmlns:a16="http://schemas.microsoft.com/office/drawing/2014/main" id="{BEEEA6DA-084C-4ACD-871C-BCDF6749286E}"/>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02" name="フローチャート: 判断 201">
          <a:extLst>
            <a:ext uri="{FF2B5EF4-FFF2-40B4-BE49-F238E27FC236}">
              <a16:creationId xmlns:a16="http://schemas.microsoft.com/office/drawing/2014/main" id="{4652907E-1C02-421F-984B-0721A29AD69E}"/>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03" name="フローチャート: 判断 202">
          <a:extLst>
            <a:ext uri="{FF2B5EF4-FFF2-40B4-BE49-F238E27FC236}">
              <a16:creationId xmlns:a16="http://schemas.microsoft.com/office/drawing/2014/main" id="{85540EB9-08D3-41E0-A335-A2D47D119CA0}"/>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69F43889-9D83-4C59-BA78-ACEBA63BE3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42DF7590-3511-4FF1-A611-4987E4C7AC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EA8F74FA-6804-4230-B4E9-3CFDEF13BD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3DB1DC0F-85B8-4E31-87E9-D4EE8CBFEC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F4B77D9-9436-413F-9562-3ECD1BD287E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98531</xdr:rowOff>
    </xdr:from>
    <xdr:to>
      <xdr:col>55</xdr:col>
      <xdr:colOff>50800</xdr:colOff>
      <xdr:row>64</xdr:row>
      <xdr:rowOff>28681</xdr:rowOff>
    </xdr:to>
    <xdr:sp macro="" textlink="">
      <xdr:nvSpPr>
        <xdr:cNvPr id="209" name="楕円 208">
          <a:extLst>
            <a:ext uri="{FF2B5EF4-FFF2-40B4-BE49-F238E27FC236}">
              <a16:creationId xmlns:a16="http://schemas.microsoft.com/office/drawing/2014/main" id="{93B01F83-5220-4A75-A5AB-7487831A0405}"/>
            </a:ext>
          </a:extLst>
        </xdr:cNvPr>
        <xdr:cNvSpPr/>
      </xdr:nvSpPr>
      <xdr:spPr>
        <a:xfrm>
          <a:off x="10426700" y="108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13458</xdr:rowOff>
    </xdr:from>
    <xdr:ext cx="534377" cy="259045"/>
    <xdr:sp macro="" textlink="">
      <xdr:nvSpPr>
        <xdr:cNvPr id="210" name="【橋りょう・トンネル】&#10;一人当たり有形固定資産（償却資産）額該当値テキスト">
          <a:extLst>
            <a:ext uri="{FF2B5EF4-FFF2-40B4-BE49-F238E27FC236}">
              <a16:creationId xmlns:a16="http://schemas.microsoft.com/office/drawing/2014/main" id="{EC3DDBCB-AB17-4DC8-86B3-0A3C434A2F52}"/>
            </a:ext>
          </a:extLst>
        </xdr:cNvPr>
        <xdr:cNvSpPr txBox="1"/>
      </xdr:nvSpPr>
      <xdr:spPr>
        <a:xfrm>
          <a:off x="10515600" y="1081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148146</xdr:rowOff>
    </xdr:from>
    <xdr:ext cx="690189" cy="259045"/>
    <xdr:sp macro="" textlink="">
      <xdr:nvSpPr>
        <xdr:cNvPr id="211" name="n_1aveValue【橋りょう・トンネル】&#10;一人当たり有形固定資産（償却資産）額">
          <a:extLst>
            <a:ext uri="{FF2B5EF4-FFF2-40B4-BE49-F238E27FC236}">
              <a16:creationId xmlns:a16="http://schemas.microsoft.com/office/drawing/2014/main" id="{C4433A0F-D5DE-40CF-A3FE-34EB4A68FC97}"/>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12" name="n_2aveValue【橋りょう・トンネル】&#10;一人当たり有形固定資産（償却資産）額">
          <a:extLst>
            <a:ext uri="{FF2B5EF4-FFF2-40B4-BE49-F238E27FC236}">
              <a16:creationId xmlns:a16="http://schemas.microsoft.com/office/drawing/2014/main" id="{2B443A54-D249-47A5-BE9F-9DD9DA6E4BD5}"/>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13" name="n_3aveValue【橋りょう・トンネル】&#10;一人当たり有形固定資産（償却資産）額">
          <a:extLst>
            <a:ext uri="{FF2B5EF4-FFF2-40B4-BE49-F238E27FC236}">
              <a16:creationId xmlns:a16="http://schemas.microsoft.com/office/drawing/2014/main" id="{893F3B4C-50ED-4804-899A-DA4134328DF4}"/>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14" name="n_4aveValue【橋りょう・トンネル】&#10;一人当たり有形固定資産（償却資産）額">
          <a:extLst>
            <a:ext uri="{FF2B5EF4-FFF2-40B4-BE49-F238E27FC236}">
              <a16:creationId xmlns:a16="http://schemas.microsoft.com/office/drawing/2014/main" id="{FF00860A-02F9-492E-A88D-E299A53BE75F}"/>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760C8959-BFF2-4EA7-8907-67157444F3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1F9056E1-F425-436C-AE24-C019F34C0ED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602B372E-45F0-467B-9854-608233D614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7D916E75-A1E2-48B8-8817-8684CD32BA7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142CEF7A-6FC4-4D6D-B72B-EBCC31FFA2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B37E5AA9-E8EB-47DE-961C-52455B4AA4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6766B2AB-BF75-4A85-976A-0B832C3448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6915E0EA-1382-48F4-AF57-4026952483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F9804A3D-EEB9-4324-8A8E-C1E4944C9D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0F73C33B-6943-460A-A5E4-C3FCA5FF1C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5EACF464-E9D6-4661-9510-7ED0AE816F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a:extLst>
            <a:ext uri="{FF2B5EF4-FFF2-40B4-BE49-F238E27FC236}">
              <a16:creationId xmlns:a16="http://schemas.microsoft.com/office/drawing/2014/main" id="{91FE31D3-8DE3-42A5-AF17-F20EA2AF1C4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AB77D4B6-AC75-47F7-8088-4525259B77C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a:extLst>
            <a:ext uri="{FF2B5EF4-FFF2-40B4-BE49-F238E27FC236}">
              <a16:creationId xmlns:a16="http://schemas.microsoft.com/office/drawing/2014/main" id="{AC7800FA-1B3D-4DCC-BC4B-203A9A29945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a:extLst>
            <a:ext uri="{FF2B5EF4-FFF2-40B4-BE49-F238E27FC236}">
              <a16:creationId xmlns:a16="http://schemas.microsoft.com/office/drawing/2014/main" id="{05108EB5-231A-4845-BBBB-9D8832500D5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a:extLst>
            <a:ext uri="{FF2B5EF4-FFF2-40B4-BE49-F238E27FC236}">
              <a16:creationId xmlns:a16="http://schemas.microsoft.com/office/drawing/2014/main" id="{5534E476-42C5-4B70-B0B6-54D801B510C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a:extLst>
            <a:ext uri="{FF2B5EF4-FFF2-40B4-BE49-F238E27FC236}">
              <a16:creationId xmlns:a16="http://schemas.microsoft.com/office/drawing/2014/main" id="{7674A8A8-A9E1-466D-ADE1-09A09483406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a:extLst>
            <a:ext uri="{FF2B5EF4-FFF2-40B4-BE49-F238E27FC236}">
              <a16:creationId xmlns:a16="http://schemas.microsoft.com/office/drawing/2014/main" id="{76846E6B-BD07-4BF6-B692-F3F24AF7A59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a:extLst>
            <a:ext uri="{FF2B5EF4-FFF2-40B4-BE49-F238E27FC236}">
              <a16:creationId xmlns:a16="http://schemas.microsoft.com/office/drawing/2014/main" id="{3029AF92-EF99-4609-BCD6-ACE3E719A03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a:extLst>
            <a:ext uri="{FF2B5EF4-FFF2-40B4-BE49-F238E27FC236}">
              <a16:creationId xmlns:a16="http://schemas.microsoft.com/office/drawing/2014/main" id="{06409E70-50F4-4664-A1D9-3DC99DF0B93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a:extLst>
            <a:ext uri="{FF2B5EF4-FFF2-40B4-BE49-F238E27FC236}">
              <a16:creationId xmlns:a16="http://schemas.microsoft.com/office/drawing/2014/main" id="{ED1A0B27-9C48-4799-A302-62DB0CA8244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a:extLst>
            <a:ext uri="{FF2B5EF4-FFF2-40B4-BE49-F238E27FC236}">
              <a16:creationId xmlns:a16="http://schemas.microsoft.com/office/drawing/2014/main" id="{A84D4BC5-0CD9-4AB5-98E0-F29CC89D8A7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7" name="テキスト ボックス 236">
          <a:extLst>
            <a:ext uri="{FF2B5EF4-FFF2-40B4-BE49-F238E27FC236}">
              <a16:creationId xmlns:a16="http://schemas.microsoft.com/office/drawing/2014/main" id="{0D665F03-38B5-4595-B300-7E23FBA0D8A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3820A4AF-BFB9-43E2-84B0-FA7433D589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639E85EC-9021-4048-A79D-31E353958F9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40" name="直線コネクタ 239">
          <a:extLst>
            <a:ext uri="{FF2B5EF4-FFF2-40B4-BE49-F238E27FC236}">
              <a16:creationId xmlns:a16="http://schemas.microsoft.com/office/drawing/2014/main" id="{6AF5CB9A-E7BE-4E48-9EF1-4B99F998242D}"/>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41" name="【公営住宅】&#10;有形固定資産減価償却率最小値テキスト">
          <a:extLst>
            <a:ext uri="{FF2B5EF4-FFF2-40B4-BE49-F238E27FC236}">
              <a16:creationId xmlns:a16="http://schemas.microsoft.com/office/drawing/2014/main" id="{75DECB91-768C-4EBA-9B62-1832C8EAA397}"/>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42" name="直線コネクタ 241">
          <a:extLst>
            <a:ext uri="{FF2B5EF4-FFF2-40B4-BE49-F238E27FC236}">
              <a16:creationId xmlns:a16="http://schemas.microsoft.com/office/drawing/2014/main" id="{4D08F409-103D-41F0-B616-FD90E7A83C37}"/>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43" name="【公営住宅】&#10;有形固定資産減価償却率最大値テキスト">
          <a:extLst>
            <a:ext uri="{FF2B5EF4-FFF2-40B4-BE49-F238E27FC236}">
              <a16:creationId xmlns:a16="http://schemas.microsoft.com/office/drawing/2014/main" id="{CB62E387-E68A-4277-888A-359FE13EC50D}"/>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4" name="直線コネクタ 243">
          <a:extLst>
            <a:ext uri="{FF2B5EF4-FFF2-40B4-BE49-F238E27FC236}">
              <a16:creationId xmlns:a16="http://schemas.microsoft.com/office/drawing/2014/main" id="{2C3E5B6D-F123-491B-A674-98B6EFD5A973}"/>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2D9B89C3-E490-4C8B-83A1-CC847EC5850E}"/>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46" name="フローチャート: 判断 245">
          <a:extLst>
            <a:ext uri="{FF2B5EF4-FFF2-40B4-BE49-F238E27FC236}">
              <a16:creationId xmlns:a16="http://schemas.microsoft.com/office/drawing/2014/main" id="{2C5434B4-7975-4675-8803-68D73E03416D}"/>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47" name="フローチャート: 判断 246">
          <a:extLst>
            <a:ext uri="{FF2B5EF4-FFF2-40B4-BE49-F238E27FC236}">
              <a16:creationId xmlns:a16="http://schemas.microsoft.com/office/drawing/2014/main" id="{EF0CF042-5A8A-4FC8-B652-FCF036397D5C}"/>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48" name="フローチャート: 判断 247">
          <a:extLst>
            <a:ext uri="{FF2B5EF4-FFF2-40B4-BE49-F238E27FC236}">
              <a16:creationId xmlns:a16="http://schemas.microsoft.com/office/drawing/2014/main" id="{E9AADB69-04F8-4392-81A8-DD8DB7F25845}"/>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49" name="フローチャート: 判断 248">
          <a:extLst>
            <a:ext uri="{FF2B5EF4-FFF2-40B4-BE49-F238E27FC236}">
              <a16:creationId xmlns:a16="http://schemas.microsoft.com/office/drawing/2014/main" id="{91F9BB58-4C50-4DB9-899C-7DFC42952AFF}"/>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50" name="フローチャート: 判断 249">
          <a:extLst>
            <a:ext uri="{FF2B5EF4-FFF2-40B4-BE49-F238E27FC236}">
              <a16:creationId xmlns:a16="http://schemas.microsoft.com/office/drawing/2014/main" id="{B353C2B8-211C-464E-8B29-998CAE710316}"/>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AEEE88D8-0F56-40DC-A3E8-4A3FE49BD6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EC2AE44-EDD9-4952-8EC7-73CB6DE2207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FA8EEFF4-CC55-4A5C-8728-723E973A323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1AAAABF-1768-4006-A4EF-A638B8E952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679748A-65B9-4FD0-8A81-2CD90DF382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13426</xdr:rowOff>
    </xdr:from>
    <xdr:to>
      <xdr:col>24</xdr:col>
      <xdr:colOff>114300</xdr:colOff>
      <xdr:row>83</xdr:row>
      <xdr:rowOff>115026</xdr:rowOff>
    </xdr:to>
    <xdr:sp macro="" textlink="">
      <xdr:nvSpPr>
        <xdr:cNvPr id="256" name="楕円 255">
          <a:extLst>
            <a:ext uri="{FF2B5EF4-FFF2-40B4-BE49-F238E27FC236}">
              <a16:creationId xmlns:a16="http://schemas.microsoft.com/office/drawing/2014/main" id="{98500990-A14D-4A8E-B964-8990CFE7B570}"/>
            </a:ext>
          </a:extLst>
        </xdr:cNvPr>
        <xdr:cNvSpPr/>
      </xdr:nvSpPr>
      <xdr:spPr>
        <a:xfrm>
          <a:off x="45847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163303</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F15D17A1-864C-42FD-A793-C756FD024F4A}"/>
            </a:ext>
          </a:extLst>
        </xdr:cNvPr>
        <xdr:cNvSpPr txBox="1"/>
      </xdr:nvSpPr>
      <xdr:spPr>
        <a:xfrm>
          <a:off x="4673600"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100528</xdr:rowOff>
    </xdr:from>
    <xdr:ext cx="405111" cy="259045"/>
    <xdr:sp macro="" textlink="">
      <xdr:nvSpPr>
        <xdr:cNvPr id="258" name="n_1aveValue【公営住宅】&#10;有形固定資産減価償却率">
          <a:extLst>
            <a:ext uri="{FF2B5EF4-FFF2-40B4-BE49-F238E27FC236}">
              <a16:creationId xmlns:a16="http://schemas.microsoft.com/office/drawing/2014/main" id="{C37A7D77-56C6-4E1A-AB69-FF3A6BFA398B}"/>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259" name="n_2aveValue【公営住宅】&#10;有形固定資産減価償却率">
          <a:extLst>
            <a:ext uri="{FF2B5EF4-FFF2-40B4-BE49-F238E27FC236}">
              <a16:creationId xmlns:a16="http://schemas.microsoft.com/office/drawing/2014/main" id="{FA4A0C8F-6EA2-4FDA-B430-D2E67440C793}"/>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260" name="n_3aveValue【公営住宅】&#10;有形固定資産減価償却率">
          <a:extLst>
            <a:ext uri="{FF2B5EF4-FFF2-40B4-BE49-F238E27FC236}">
              <a16:creationId xmlns:a16="http://schemas.microsoft.com/office/drawing/2014/main" id="{0BADDD91-1D33-4556-8B19-35E93BE1B1D6}"/>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261" name="n_4aveValue【公営住宅】&#10;有形固定資産減価償却率">
          <a:extLst>
            <a:ext uri="{FF2B5EF4-FFF2-40B4-BE49-F238E27FC236}">
              <a16:creationId xmlns:a16="http://schemas.microsoft.com/office/drawing/2014/main" id="{8BDBCF8F-6CD1-40EB-81E6-FAB762B8FE14}"/>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8197DEB4-383C-4463-AC6D-581BB4621E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DD6A2A02-3D1B-41C0-8365-F040EAE27F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CD0F92D-BFBF-4D1D-AA9A-45732DE341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68E7AC6B-567D-49CA-88A6-D1A3125296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267EC9A8-CBD4-4350-91E3-78C5A747DA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6C6B4DB5-745E-4332-8FD6-EDC29DE216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BC87933C-8E0E-45DA-8CC6-B679CF9598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8D140C01-990D-4C75-8287-75A0295693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26C5EBF4-CA76-46CC-A244-EF10BF4E104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BB06D920-0A08-4D15-B38D-FD4ABAAAEC5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a:extLst>
            <a:ext uri="{FF2B5EF4-FFF2-40B4-BE49-F238E27FC236}">
              <a16:creationId xmlns:a16="http://schemas.microsoft.com/office/drawing/2014/main" id="{49CAF02E-09C4-4E11-A04F-2D0E0865B67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40BE3989-8A95-4F41-94AA-CECFFDE70CE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a:extLst>
            <a:ext uri="{FF2B5EF4-FFF2-40B4-BE49-F238E27FC236}">
              <a16:creationId xmlns:a16="http://schemas.microsoft.com/office/drawing/2014/main" id="{1F4C44FC-2BA7-44B4-B6CE-E10B2821317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a:extLst>
            <a:ext uri="{FF2B5EF4-FFF2-40B4-BE49-F238E27FC236}">
              <a16:creationId xmlns:a16="http://schemas.microsoft.com/office/drawing/2014/main" id="{273861F1-5D74-476A-82C0-FFD830D2275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a:extLst>
            <a:ext uri="{FF2B5EF4-FFF2-40B4-BE49-F238E27FC236}">
              <a16:creationId xmlns:a16="http://schemas.microsoft.com/office/drawing/2014/main" id="{9A06CDA2-051B-46A7-B8CA-88CD027F7D4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a:extLst>
            <a:ext uri="{FF2B5EF4-FFF2-40B4-BE49-F238E27FC236}">
              <a16:creationId xmlns:a16="http://schemas.microsoft.com/office/drawing/2014/main" id="{92C5E9E5-8C4D-4371-8AB7-080C9DE73ED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a:extLst>
            <a:ext uri="{FF2B5EF4-FFF2-40B4-BE49-F238E27FC236}">
              <a16:creationId xmlns:a16="http://schemas.microsoft.com/office/drawing/2014/main" id="{F71665CD-ACC0-4793-A962-5897C989BE1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a:extLst>
            <a:ext uri="{FF2B5EF4-FFF2-40B4-BE49-F238E27FC236}">
              <a16:creationId xmlns:a16="http://schemas.microsoft.com/office/drawing/2014/main" id="{E8E995AC-D60A-4860-B1A4-4964AA2009B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a:extLst>
            <a:ext uri="{FF2B5EF4-FFF2-40B4-BE49-F238E27FC236}">
              <a16:creationId xmlns:a16="http://schemas.microsoft.com/office/drawing/2014/main" id="{BE7D9A78-B869-4301-B54A-D9189917C41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81" name="テキスト ボックス 280">
          <a:extLst>
            <a:ext uri="{FF2B5EF4-FFF2-40B4-BE49-F238E27FC236}">
              <a16:creationId xmlns:a16="http://schemas.microsoft.com/office/drawing/2014/main" id="{5E32F514-AECD-48D6-832B-2C535B7C5D98}"/>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a:extLst>
            <a:ext uri="{FF2B5EF4-FFF2-40B4-BE49-F238E27FC236}">
              <a16:creationId xmlns:a16="http://schemas.microsoft.com/office/drawing/2014/main" id="{E226649E-BC8D-4B72-A10B-64CD9935246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3" name="テキスト ボックス 282">
          <a:extLst>
            <a:ext uri="{FF2B5EF4-FFF2-40B4-BE49-F238E27FC236}">
              <a16:creationId xmlns:a16="http://schemas.microsoft.com/office/drawing/2014/main" id="{6B8CA348-08F6-4042-A7F9-09AC9D7B052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D7D8C8B8-EF18-4DDF-BC4B-3ADE7C7602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a:extLst>
            <a:ext uri="{FF2B5EF4-FFF2-40B4-BE49-F238E27FC236}">
              <a16:creationId xmlns:a16="http://schemas.microsoft.com/office/drawing/2014/main" id="{42CA3E1E-9AAC-427C-8CAB-57ACCC79444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C4C178E9-1C4C-4B3A-85FD-B8FA5AD8BC7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287" name="直線コネクタ 286">
          <a:extLst>
            <a:ext uri="{FF2B5EF4-FFF2-40B4-BE49-F238E27FC236}">
              <a16:creationId xmlns:a16="http://schemas.microsoft.com/office/drawing/2014/main" id="{383FE579-5C18-4253-A87A-8650FA22BD61}"/>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288" name="【公営住宅】&#10;一人当たり面積最小値テキスト">
          <a:extLst>
            <a:ext uri="{FF2B5EF4-FFF2-40B4-BE49-F238E27FC236}">
              <a16:creationId xmlns:a16="http://schemas.microsoft.com/office/drawing/2014/main" id="{02927F6D-D333-41DC-B91A-FDA7F1CE0310}"/>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289" name="直線コネクタ 288">
          <a:extLst>
            <a:ext uri="{FF2B5EF4-FFF2-40B4-BE49-F238E27FC236}">
              <a16:creationId xmlns:a16="http://schemas.microsoft.com/office/drawing/2014/main" id="{568056D2-05BC-43E7-8A3A-E3A9F8923250}"/>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290" name="【公営住宅】&#10;一人当たり面積最大値テキスト">
          <a:extLst>
            <a:ext uri="{FF2B5EF4-FFF2-40B4-BE49-F238E27FC236}">
              <a16:creationId xmlns:a16="http://schemas.microsoft.com/office/drawing/2014/main" id="{B7EBF125-2EC2-4669-9A05-340A9A0B6740}"/>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291" name="直線コネクタ 290">
          <a:extLst>
            <a:ext uri="{FF2B5EF4-FFF2-40B4-BE49-F238E27FC236}">
              <a16:creationId xmlns:a16="http://schemas.microsoft.com/office/drawing/2014/main" id="{01755EB1-1AA8-44FE-A489-6535ACC5356F}"/>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292" name="【公営住宅】&#10;一人当たり面積平均値テキスト">
          <a:extLst>
            <a:ext uri="{FF2B5EF4-FFF2-40B4-BE49-F238E27FC236}">
              <a16:creationId xmlns:a16="http://schemas.microsoft.com/office/drawing/2014/main" id="{B654CA02-CFB6-4735-A721-FDDF696B058A}"/>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293" name="フローチャート: 判断 292">
          <a:extLst>
            <a:ext uri="{FF2B5EF4-FFF2-40B4-BE49-F238E27FC236}">
              <a16:creationId xmlns:a16="http://schemas.microsoft.com/office/drawing/2014/main" id="{D4BCA970-8A58-48E1-931E-852D1D103970}"/>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294" name="フローチャート: 判断 293">
          <a:extLst>
            <a:ext uri="{FF2B5EF4-FFF2-40B4-BE49-F238E27FC236}">
              <a16:creationId xmlns:a16="http://schemas.microsoft.com/office/drawing/2014/main" id="{AF18A829-A97D-414C-983D-B6A0E1EA5DF7}"/>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295" name="フローチャート: 判断 294">
          <a:extLst>
            <a:ext uri="{FF2B5EF4-FFF2-40B4-BE49-F238E27FC236}">
              <a16:creationId xmlns:a16="http://schemas.microsoft.com/office/drawing/2014/main" id="{5AD4300B-D69E-4201-8E40-AFF34F92C31B}"/>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296" name="フローチャート: 判断 295">
          <a:extLst>
            <a:ext uri="{FF2B5EF4-FFF2-40B4-BE49-F238E27FC236}">
              <a16:creationId xmlns:a16="http://schemas.microsoft.com/office/drawing/2014/main" id="{A04C1752-5A7E-4D03-8445-B22D7FE850AF}"/>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297" name="フローチャート: 判断 296">
          <a:extLst>
            <a:ext uri="{FF2B5EF4-FFF2-40B4-BE49-F238E27FC236}">
              <a16:creationId xmlns:a16="http://schemas.microsoft.com/office/drawing/2014/main" id="{C64B265D-99FE-462B-868D-DDD3E330679A}"/>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AA7317C-4700-485A-8FFE-6A0F43EF087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0F42EC3-FDF3-4739-9A85-AC45EB980C3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EB1319-01EB-48B6-A8AF-55F56828B1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53E5886-F0D5-432A-BD8C-B70551B3B0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D6ED4C3-B066-4624-91D1-F713BDEDF5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55226</xdr:rowOff>
    </xdr:from>
    <xdr:to>
      <xdr:col>55</xdr:col>
      <xdr:colOff>50800</xdr:colOff>
      <xdr:row>80</xdr:row>
      <xdr:rowOff>156826</xdr:rowOff>
    </xdr:to>
    <xdr:sp macro="" textlink="">
      <xdr:nvSpPr>
        <xdr:cNvPr id="303" name="楕円 302">
          <a:extLst>
            <a:ext uri="{FF2B5EF4-FFF2-40B4-BE49-F238E27FC236}">
              <a16:creationId xmlns:a16="http://schemas.microsoft.com/office/drawing/2014/main" id="{E3CCD613-E433-49CF-AB88-5EA724FF64BB}"/>
            </a:ext>
          </a:extLst>
        </xdr:cNvPr>
        <xdr:cNvSpPr/>
      </xdr:nvSpPr>
      <xdr:spPr>
        <a:xfrm>
          <a:off x="10426700" y="137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78103</xdr:rowOff>
    </xdr:from>
    <xdr:ext cx="534377" cy="259045"/>
    <xdr:sp macro="" textlink="">
      <xdr:nvSpPr>
        <xdr:cNvPr id="304" name="【公営住宅】&#10;一人当たり面積該当値テキスト">
          <a:extLst>
            <a:ext uri="{FF2B5EF4-FFF2-40B4-BE49-F238E27FC236}">
              <a16:creationId xmlns:a16="http://schemas.microsoft.com/office/drawing/2014/main" id="{F26D434E-C57B-413C-BAAF-FF4950B5B119}"/>
            </a:ext>
          </a:extLst>
        </xdr:cNvPr>
        <xdr:cNvSpPr txBox="1"/>
      </xdr:nvSpPr>
      <xdr:spPr>
        <a:xfrm>
          <a:off x="10515600" y="136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83221</xdr:rowOff>
    </xdr:from>
    <xdr:ext cx="469744" cy="259045"/>
    <xdr:sp macro="" textlink="">
      <xdr:nvSpPr>
        <xdr:cNvPr id="305" name="n_1aveValue【公営住宅】&#10;一人当たり面積">
          <a:extLst>
            <a:ext uri="{FF2B5EF4-FFF2-40B4-BE49-F238E27FC236}">
              <a16:creationId xmlns:a16="http://schemas.microsoft.com/office/drawing/2014/main" id="{8E196248-3291-46CB-AE84-3198FFB3FF23}"/>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06" name="n_2aveValue【公営住宅】&#10;一人当たり面積">
          <a:extLst>
            <a:ext uri="{FF2B5EF4-FFF2-40B4-BE49-F238E27FC236}">
              <a16:creationId xmlns:a16="http://schemas.microsoft.com/office/drawing/2014/main" id="{55204ACE-97D1-4CF2-828A-1DB2E2C38B2C}"/>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07" name="n_3aveValue【公営住宅】&#10;一人当たり面積">
          <a:extLst>
            <a:ext uri="{FF2B5EF4-FFF2-40B4-BE49-F238E27FC236}">
              <a16:creationId xmlns:a16="http://schemas.microsoft.com/office/drawing/2014/main" id="{1A4ACC6D-8578-403A-B43F-9642685059EA}"/>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08" name="n_4aveValue【公営住宅】&#10;一人当たり面積">
          <a:extLst>
            <a:ext uri="{FF2B5EF4-FFF2-40B4-BE49-F238E27FC236}">
              <a16:creationId xmlns:a16="http://schemas.microsoft.com/office/drawing/2014/main" id="{E803DB6B-DD49-4A09-A481-304937170657}"/>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a:extLst>
            <a:ext uri="{FF2B5EF4-FFF2-40B4-BE49-F238E27FC236}">
              <a16:creationId xmlns:a16="http://schemas.microsoft.com/office/drawing/2014/main" id="{1A876617-686C-43D6-879D-9000EEC4914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a:extLst>
            <a:ext uri="{FF2B5EF4-FFF2-40B4-BE49-F238E27FC236}">
              <a16:creationId xmlns:a16="http://schemas.microsoft.com/office/drawing/2014/main" id="{38226FC8-F999-47A0-A574-6A6F843B2A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a:extLst>
            <a:ext uri="{FF2B5EF4-FFF2-40B4-BE49-F238E27FC236}">
              <a16:creationId xmlns:a16="http://schemas.microsoft.com/office/drawing/2014/main" id="{AE83AA63-2745-4DF1-BF7E-D520551F15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a:extLst>
            <a:ext uri="{FF2B5EF4-FFF2-40B4-BE49-F238E27FC236}">
              <a16:creationId xmlns:a16="http://schemas.microsoft.com/office/drawing/2014/main" id="{2748EE37-B4C4-4213-ADC6-D63744FB60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a:extLst>
            <a:ext uri="{FF2B5EF4-FFF2-40B4-BE49-F238E27FC236}">
              <a16:creationId xmlns:a16="http://schemas.microsoft.com/office/drawing/2014/main" id="{BFB51A2C-B989-4F88-90FE-D6D01A5882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a:extLst>
            <a:ext uri="{FF2B5EF4-FFF2-40B4-BE49-F238E27FC236}">
              <a16:creationId xmlns:a16="http://schemas.microsoft.com/office/drawing/2014/main" id="{953AC449-D0A0-4330-B42B-A439F993D1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a:extLst>
            <a:ext uri="{FF2B5EF4-FFF2-40B4-BE49-F238E27FC236}">
              <a16:creationId xmlns:a16="http://schemas.microsoft.com/office/drawing/2014/main" id="{2D1705B9-C734-4878-8144-D3A7002A53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a:extLst>
            <a:ext uri="{FF2B5EF4-FFF2-40B4-BE49-F238E27FC236}">
              <a16:creationId xmlns:a16="http://schemas.microsoft.com/office/drawing/2014/main" id="{E202FD56-7695-4D63-A950-F74C5D5C45C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a:extLst>
            <a:ext uri="{FF2B5EF4-FFF2-40B4-BE49-F238E27FC236}">
              <a16:creationId xmlns:a16="http://schemas.microsoft.com/office/drawing/2014/main" id="{5667DCCB-0AC3-44B6-A988-C8EDDB5D649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a:extLst>
            <a:ext uri="{FF2B5EF4-FFF2-40B4-BE49-F238E27FC236}">
              <a16:creationId xmlns:a16="http://schemas.microsoft.com/office/drawing/2014/main" id="{42B29E99-774D-4600-A8D4-BEB636294B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a:extLst>
            <a:ext uri="{FF2B5EF4-FFF2-40B4-BE49-F238E27FC236}">
              <a16:creationId xmlns:a16="http://schemas.microsoft.com/office/drawing/2014/main" id="{F32DF3FF-CDD1-4B84-9C5F-E0B6DF40F3B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a:extLst>
            <a:ext uri="{FF2B5EF4-FFF2-40B4-BE49-F238E27FC236}">
              <a16:creationId xmlns:a16="http://schemas.microsoft.com/office/drawing/2014/main" id="{B80E0398-2168-4648-A603-4F1F07537D1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a:extLst>
            <a:ext uri="{FF2B5EF4-FFF2-40B4-BE49-F238E27FC236}">
              <a16:creationId xmlns:a16="http://schemas.microsoft.com/office/drawing/2014/main" id="{0EDCF91B-3607-4A56-80D9-066642A368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a:extLst>
            <a:ext uri="{FF2B5EF4-FFF2-40B4-BE49-F238E27FC236}">
              <a16:creationId xmlns:a16="http://schemas.microsoft.com/office/drawing/2014/main" id="{844012F7-F0A8-4F72-B6B6-D88791EF12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a:extLst>
            <a:ext uri="{FF2B5EF4-FFF2-40B4-BE49-F238E27FC236}">
              <a16:creationId xmlns:a16="http://schemas.microsoft.com/office/drawing/2014/main" id="{D748D3D0-7F6C-4C2C-9C4F-159885E312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a:extLst>
            <a:ext uri="{FF2B5EF4-FFF2-40B4-BE49-F238E27FC236}">
              <a16:creationId xmlns:a16="http://schemas.microsoft.com/office/drawing/2014/main" id="{1ADF76D9-542E-4738-8AC4-77C95EE206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5" name="正方形/長方形 324">
          <a:extLst>
            <a:ext uri="{FF2B5EF4-FFF2-40B4-BE49-F238E27FC236}">
              <a16:creationId xmlns:a16="http://schemas.microsoft.com/office/drawing/2014/main" id="{D4344ACD-1B78-46EA-B6E9-BB10B9ECC4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6" name="正方形/長方形 325">
          <a:extLst>
            <a:ext uri="{FF2B5EF4-FFF2-40B4-BE49-F238E27FC236}">
              <a16:creationId xmlns:a16="http://schemas.microsoft.com/office/drawing/2014/main" id="{5F37215C-E947-4E88-BA13-BA662F7186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7" name="正方形/長方形 326">
          <a:extLst>
            <a:ext uri="{FF2B5EF4-FFF2-40B4-BE49-F238E27FC236}">
              <a16:creationId xmlns:a16="http://schemas.microsoft.com/office/drawing/2014/main" id="{CE71C8CB-3090-4C6F-B81E-1DA4E77130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8" name="正方形/長方形 327">
          <a:extLst>
            <a:ext uri="{FF2B5EF4-FFF2-40B4-BE49-F238E27FC236}">
              <a16:creationId xmlns:a16="http://schemas.microsoft.com/office/drawing/2014/main" id="{983A5ED9-628E-42B6-95DA-DF9E976552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9" name="正方形/長方形 328">
          <a:extLst>
            <a:ext uri="{FF2B5EF4-FFF2-40B4-BE49-F238E27FC236}">
              <a16:creationId xmlns:a16="http://schemas.microsoft.com/office/drawing/2014/main" id="{C074770F-B2FE-48E8-A74D-3899B936F9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0" name="正方形/長方形 329">
          <a:extLst>
            <a:ext uri="{FF2B5EF4-FFF2-40B4-BE49-F238E27FC236}">
              <a16:creationId xmlns:a16="http://schemas.microsoft.com/office/drawing/2014/main" id="{74197C87-C4C7-466C-B1D7-DEF2F26C58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1" name="正方形/長方形 330">
          <a:extLst>
            <a:ext uri="{FF2B5EF4-FFF2-40B4-BE49-F238E27FC236}">
              <a16:creationId xmlns:a16="http://schemas.microsoft.com/office/drawing/2014/main" id="{2B258683-398C-4DC8-BA72-5C3CF3843D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2" name="正方形/長方形 331">
          <a:extLst>
            <a:ext uri="{FF2B5EF4-FFF2-40B4-BE49-F238E27FC236}">
              <a16:creationId xmlns:a16="http://schemas.microsoft.com/office/drawing/2014/main" id="{218CAE42-5CED-41B4-8DB3-9619AD7E27A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3" name="テキスト ボックス 332">
          <a:extLst>
            <a:ext uri="{FF2B5EF4-FFF2-40B4-BE49-F238E27FC236}">
              <a16:creationId xmlns:a16="http://schemas.microsoft.com/office/drawing/2014/main" id="{E645B6CC-C2A1-4A57-AF60-3BD311F01C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4" name="直線コネクタ 333">
          <a:extLst>
            <a:ext uri="{FF2B5EF4-FFF2-40B4-BE49-F238E27FC236}">
              <a16:creationId xmlns:a16="http://schemas.microsoft.com/office/drawing/2014/main" id="{6812A823-258D-4956-9DE5-4526EEAF2E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5" name="テキスト ボックス 334">
          <a:extLst>
            <a:ext uri="{FF2B5EF4-FFF2-40B4-BE49-F238E27FC236}">
              <a16:creationId xmlns:a16="http://schemas.microsoft.com/office/drawing/2014/main" id="{70B951C5-FC75-4D01-8684-B1C7073320D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6" name="直線コネクタ 335">
          <a:extLst>
            <a:ext uri="{FF2B5EF4-FFF2-40B4-BE49-F238E27FC236}">
              <a16:creationId xmlns:a16="http://schemas.microsoft.com/office/drawing/2014/main" id="{042A3788-581F-423B-9DF0-3EF810123CA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7" name="テキスト ボックス 336">
          <a:extLst>
            <a:ext uri="{FF2B5EF4-FFF2-40B4-BE49-F238E27FC236}">
              <a16:creationId xmlns:a16="http://schemas.microsoft.com/office/drawing/2014/main" id="{35844E39-C383-44C2-BDC6-8CE048F4906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8" name="直線コネクタ 337">
          <a:extLst>
            <a:ext uri="{FF2B5EF4-FFF2-40B4-BE49-F238E27FC236}">
              <a16:creationId xmlns:a16="http://schemas.microsoft.com/office/drawing/2014/main" id="{0633D795-B5EE-452D-AA87-3BB34FEC58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9" name="テキスト ボックス 338">
          <a:extLst>
            <a:ext uri="{FF2B5EF4-FFF2-40B4-BE49-F238E27FC236}">
              <a16:creationId xmlns:a16="http://schemas.microsoft.com/office/drawing/2014/main" id="{1FD7BB6E-A913-4D89-A3D8-50E6B479F2C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0" name="直線コネクタ 339">
          <a:extLst>
            <a:ext uri="{FF2B5EF4-FFF2-40B4-BE49-F238E27FC236}">
              <a16:creationId xmlns:a16="http://schemas.microsoft.com/office/drawing/2014/main" id="{1349F5E3-43C9-42BC-B930-54B98FA6C02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1" name="テキスト ボックス 340">
          <a:extLst>
            <a:ext uri="{FF2B5EF4-FFF2-40B4-BE49-F238E27FC236}">
              <a16:creationId xmlns:a16="http://schemas.microsoft.com/office/drawing/2014/main" id="{13BEBFC8-9EF6-42A1-A91F-87504DBE377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2" name="直線コネクタ 341">
          <a:extLst>
            <a:ext uri="{FF2B5EF4-FFF2-40B4-BE49-F238E27FC236}">
              <a16:creationId xmlns:a16="http://schemas.microsoft.com/office/drawing/2014/main" id="{AB4F4210-969C-4A88-A1EC-133AE697A72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3" name="テキスト ボックス 342">
          <a:extLst>
            <a:ext uri="{FF2B5EF4-FFF2-40B4-BE49-F238E27FC236}">
              <a16:creationId xmlns:a16="http://schemas.microsoft.com/office/drawing/2014/main" id="{0DD681C8-A656-4308-B236-BF197869E93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4" name="直線コネクタ 343">
          <a:extLst>
            <a:ext uri="{FF2B5EF4-FFF2-40B4-BE49-F238E27FC236}">
              <a16:creationId xmlns:a16="http://schemas.microsoft.com/office/drawing/2014/main" id="{2E267D9C-F8E7-48FC-A00E-8768B91E3B5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5" name="テキスト ボックス 344">
          <a:extLst>
            <a:ext uri="{FF2B5EF4-FFF2-40B4-BE49-F238E27FC236}">
              <a16:creationId xmlns:a16="http://schemas.microsoft.com/office/drawing/2014/main" id="{51DB032B-C767-4024-9FEA-3C07506EACA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6" name="直線コネクタ 345">
          <a:extLst>
            <a:ext uri="{FF2B5EF4-FFF2-40B4-BE49-F238E27FC236}">
              <a16:creationId xmlns:a16="http://schemas.microsoft.com/office/drawing/2014/main" id="{4AF10BAE-5D1B-4E51-B4E4-D27583D6B9F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7" name="テキスト ボックス 346">
          <a:extLst>
            <a:ext uri="{FF2B5EF4-FFF2-40B4-BE49-F238E27FC236}">
              <a16:creationId xmlns:a16="http://schemas.microsoft.com/office/drawing/2014/main" id="{BCA8923E-8976-4331-ABA3-2747176ED78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a:extLst>
            <a:ext uri="{FF2B5EF4-FFF2-40B4-BE49-F238E27FC236}">
              <a16:creationId xmlns:a16="http://schemas.microsoft.com/office/drawing/2014/main" id="{E77995F7-FB7D-4588-BC4A-FA40F749F5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a:extLst>
            <a:ext uri="{FF2B5EF4-FFF2-40B4-BE49-F238E27FC236}">
              <a16:creationId xmlns:a16="http://schemas.microsoft.com/office/drawing/2014/main" id="{1D6E54B8-6230-42E4-9A0C-D0B3A9211F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350" name="直線コネクタ 349">
          <a:extLst>
            <a:ext uri="{FF2B5EF4-FFF2-40B4-BE49-F238E27FC236}">
              <a16:creationId xmlns:a16="http://schemas.microsoft.com/office/drawing/2014/main" id="{D8A43FF1-1D36-4C81-B324-30799D418F84}"/>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1" name="【認定こども園・幼稚園・保育所】&#10;有形固定資産減価償却率最小値テキスト">
          <a:extLst>
            <a:ext uri="{FF2B5EF4-FFF2-40B4-BE49-F238E27FC236}">
              <a16:creationId xmlns:a16="http://schemas.microsoft.com/office/drawing/2014/main" id="{1329310D-C41F-4360-9D83-31B6F08F28F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2" name="直線コネクタ 351">
          <a:extLst>
            <a:ext uri="{FF2B5EF4-FFF2-40B4-BE49-F238E27FC236}">
              <a16:creationId xmlns:a16="http://schemas.microsoft.com/office/drawing/2014/main" id="{F85A8C55-1DB3-4C63-B65D-CDCFF8EEAB5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353" name="【認定こども園・幼稚園・保育所】&#10;有形固定資産減価償却率最大値テキスト">
          <a:extLst>
            <a:ext uri="{FF2B5EF4-FFF2-40B4-BE49-F238E27FC236}">
              <a16:creationId xmlns:a16="http://schemas.microsoft.com/office/drawing/2014/main" id="{D76771CA-EEED-499F-87C9-B29E91698D5B}"/>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354" name="直線コネクタ 353">
          <a:extLst>
            <a:ext uri="{FF2B5EF4-FFF2-40B4-BE49-F238E27FC236}">
              <a16:creationId xmlns:a16="http://schemas.microsoft.com/office/drawing/2014/main" id="{740FCD52-4DAE-48E0-8383-50BCCA2515A6}"/>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355" name="【認定こども園・幼稚園・保育所】&#10;有形固定資産減価償却率平均値テキスト">
          <a:extLst>
            <a:ext uri="{FF2B5EF4-FFF2-40B4-BE49-F238E27FC236}">
              <a16:creationId xmlns:a16="http://schemas.microsoft.com/office/drawing/2014/main" id="{70BAF792-90C3-4FF4-9628-B0D36098970B}"/>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56" name="フローチャート: 判断 355">
          <a:extLst>
            <a:ext uri="{FF2B5EF4-FFF2-40B4-BE49-F238E27FC236}">
              <a16:creationId xmlns:a16="http://schemas.microsoft.com/office/drawing/2014/main" id="{D34E7B3E-A67A-409B-8EA3-B865ACD144D2}"/>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357" name="フローチャート: 判断 356">
          <a:extLst>
            <a:ext uri="{FF2B5EF4-FFF2-40B4-BE49-F238E27FC236}">
              <a16:creationId xmlns:a16="http://schemas.microsoft.com/office/drawing/2014/main" id="{36AA9652-EC02-443F-A139-C7977B30A976}"/>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358" name="フローチャート: 判断 357">
          <a:extLst>
            <a:ext uri="{FF2B5EF4-FFF2-40B4-BE49-F238E27FC236}">
              <a16:creationId xmlns:a16="http://schemas.microsoft.com/office/drawing/2014/main" id="{E5D4A39B-419E-481C-8665-4EAF79B5A98D}"/>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359" name="フローチャート: 判断 358">
          <a:extLst>
            <a:ext uri="{FF2B5EF4-FFF2-40B4-BE49-F238E27FC236}">
              <a16:creationId xmlns:a16="http://schemas.microsoft.com/office/drawing/2014/main" id="{D98CF892-FBBF-497F-95F1-3539384719BB}"/>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360" name="フローチャート: 判断 359">
          <a:extLst>
            <a:ext uri="{FF2B5EF4-FFF2-40B4-BE49-F238E27FC236}">
              <a16:creationId xmlns:a16="http://schemas.microsoft.com/office/drawing/2014/main" id="{CAC036C2-FEF3-423A-A624-0314B667B983}"/>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48627A89-0035-410A-9BB3-331A874305D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B19BEE81-9ACE-4116-848A-9C366BEE41A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B29F5700-A85E-4582-A3DE-2A4A2B77B78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6AA4FCD6-C7BC-4E16-9009-7E24289B4E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BD45BF8F-635B-40CB-9D1D-4505755783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66" name="楕円 365">
          <a:extLst>
            <a:ext uri="{FF2B5EF4-FFF2-40B4-BE49-F238E27FC236}">
              <a16:creationId xmlns:a16="http://schemas.microsoft.com/office/drawing/2014/main" id="{B4A7C455-AAB9-4367-98CE-36B3E264AC7E}"/>
            </a:ext>
          </a:extLst>
        </xdr:cNvPr>
        <xdr:cNvSpPr/>
      </xdr:nvSpPr>
      <xdr:spPr>
        <a:xfrm>
          <a:off x="16268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13624</xdr:rowOff>
    </xdr:from>
    <xdr:ext cx="405111" cy="259045"/>
    <xdr:sp macro="" textlink="">
      <xdr:nvSpPr>
        <xdr:cNvPr id="367" name="【認定こども園・幼稚園・保育所】&#10;有形固定資産減価償却率該当値テキスト">
          <a:extLst>
            <a:ext uri="{FF2B5EF4-FFF2-40B4-BE49-F238E27FC236}">
              <a16:creationId xmlns:a16="http://schemas.microsoft.com/office/drawing/2014/main" id="{0011CF03-9F51-4B43-A38D-A9D7CDA52890}"/>
            </a:ext>
          </a:extLst>
        </xdr:cNvPr>
        <xdr:cNvSpPr txBox="1"/>
      </xdr:nvSpPr>
      <xdr:spPr>
        <a:xfrm>
          <a:off x="16357600"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68416</xdr:rowOff>
    </xdr:from>
    <xdr:ext cx="405111" cy="259045"/>
    <xdr:sp macro="" textlink="">
      <xdr:nvSpPr>
        <xdr:cNvPr id="368" name="n_1aveValue【認定こども園・幼稚園・保育所】&#10;有形固定資産減価償却率">
          <a:extLst>
            <a:ext uri="{FF2B5EF4-FFF2-40B4-BE49-F238E27FC236}">
              <a16:creationId xmlns:a16="http://schemas.microsoft.com/office/drawing/2014/main" id="{2CEBFF03-14CC-4637-A491-C8B082C0686C}"/>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369" name="n_2aveValue【認定こども園・幼稚園・保育所】&#10;有形固定資産減価償却率">
          <a:extLst>
            <a:ext uri="{FF2B5EF4-FFF2-40B4-BE49-F238E27FC236}">
              <a16:creationId xmlns:a16="http://schemas.microsoft.com/office/drawing/2014/main" id="{CD2938D4-6B91-45F9-85B3-1287D501C081}"/>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370" name="n_3aveValue【認定こども園・幼稚園・保育所】&#10;有形固定資産減価償却率">
          <a:extLst>
            <a:ext uri="{FF2B5EF4-FFF2-40B4-BE49-F238E27FC236}">
              <a16:creationId xmlns:a16="http://schemas.microsoft.com/office/drawing/2014/main" id="{4BE1D580-4D69-46BA-95DB-0DE3F9914EE8}"/>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371" name="n_4aveValue【認定こども園・幼稚園・保育所】&#10;有形固定資産減価償却率">
          <a:extLst>
            <a:ext uri="{FF2B5EF4-FFF2-40B4-BE49-F238E27FC236}">
              <a16:creationId xmlns:a16="http://schemas.microsoft.com/office/drawing/2014/main" id="{26A7452D-48B3-425E-925E-A934B04130F6}"/>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a:extLst>
            <a:ext uri="{FF2B5EF4-FFF2-40B4-BE49-F238E27FC236}">
              <a16:creationId xmlns:a16="http://schemas.microsoft.com/office/drawing/2014/main" id="{40AF25B6-777A-4EF4-9694-CBF2C683D2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a:extLst>
            <a:ext uri="{FF2B5EF4-FFF2-40B4-BE49-F238E27FC236}">
              <a16:creationId xmlns:a16="http://schemas.microsoft.com/office/drawing/2014/main" id="{149563A0-0F2E-4565-9B70-CF577774197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a:extLst>
            <a:ext uri="{FF2B5EF4-FFF2-40B4-BE49-F238E27FC236}">
              <a16:creationId xmlns:a16="http://schemas.microsoft.com/office/drawing/2014/main" id="{2254AE7C-2F0B-4DFE-BEA1-47AA22A617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a:extLst>
            <a:ext uri="{FF2B5EF4-FFF2-40B4-BE49-F238E27FC236}">
              <a16:creationId xmlns:a16="http://schemas.microsoft.com/office/drawing/2014/main" id="{4FC9389A-CFB8-4D8A-AA5A-87C375D01B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a:extLst>
            <a:ext uri="{FF2B5EF4-FFF2-40B4-BE49-F238E27FC236}">
              <a16:creationId xmlns:a16="http://schemas.microsoft.com/office/drawing/2014/main" id="{FE5700DB-1BFA-4FD6-86A4-073FA78561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a:extLst>
            <a:ext uri="{FF2B5EF4-FFF2-40B4-BE49-F238E27FC236}">
              <a16:creationId xmlns:a16="http://schemas.microsoft.com/office/drawing/2014/main" id="{8758F8EF-0B37-4E30-98AD-C68FB02F711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a:extLst>
            <a:ext uri="{FF2B5EF4-FFF2-40B4-BE49-F238E27FC236}">
              <a16:creationId xmlns:a16="http://schemas.microsoft.com/office/drawing/2014/main" id="{230AE3FD-7FF4-4826-A98D-7688C0D15A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a:extLst>
            <a:ext uri="{FF2B5EF4-FFF2-40B4-BE49-F238E27FC236}">
              <a16:creationId xmlns:a16="http://schemas.microsoft.com/office/drawing/2014/main" id="{09AAB3B5-65FE-4BF3-8120-D7FE04118B3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0" name="テキスト ボックス 379">
          <a:extLst>
            <a:ext uri="{FF2B5EF4-FFF2-40B4-BE49-F238E27FC236}">
              <a16:creationId xmlns:a16="http://schemas.microsoft.com/office/drawing/2014/main" id="{2A8691D9-BC09-473B-830D-97773AFB0B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1" name="直線コネクタ 380">
          <a:extLst>
            <a:ext uri="{FF2B5EF4-FFF2-40B4-BE49-F238E27FC236}">
              <a16:creationId xmlns:a16="http://schemas.microsoft.com/office/drawing/2014/main" id="{07535750-8762-48DC-B695-EC92EBD799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2" name="直線コネクタ 381">
          <a:extLst>
            <a:ext uri="{FF2B5EF4-FFF2-40B4-BE49-F238E27FC236}">
              <a16:creationId xmlns:a16="http://schemas.microsoft.com/office/drawing/2014/main" id="{6DE29522-4B50-43DF-806C-E50676925BF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3" name="テキスト ボックス 382">
          <a:extLst>
            <a:ext uri="{FF2B5EF4-FFF2-40B4-BE49-F238E27FC236}">
              <a16:creationId xmlns:a16="http://schemas.microsoft.com/office/drawing/2014/main" id="{E9FD2965-D6FA-45D6-8CF8-E8EE53F35CC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4" name="直線コネクタ 383">
          <a:extLst>
            <a:ext uri="{FF2B5EF4-FFF2-40B4-BE49-F238E27FC236}">
              <a16:creationId xmlns:a16="http://schemas.microsoft.com/office/drawing/2014/main" id="{EC40AC36-700F-45FD-AB67-53C4A1940BB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5" name="テキスト ボックス 384">
          <a:extLst>
            <a:ext uri="{FF2B5EF4-FFF2-40B4-BE49-F238E27FC236}">
              <a16:creationId xmlns:a16="http://schemas.microsoft.com/office/drawing/2014/main" id="{B9D05C12-1701-4D6F-9965-29725C1289A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6" name="直線コネクタ 385">
          <a:extLst>
            <a:ext uri="{FF2B5EF4-FFF2-40B4-BE49-F238E27FC236}">
              <a16:creationId xmlns:a16="http://schemas.microsoft.com/office/drawing/2014/main" id="{32385173-7307-48FC-A014-BBCE59007A1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7" name="テキスト ボックス 386">
          <a:extLst>
            <a:ext uri="{FF2B5EF4-FFF2-40B4-BE49-F238E27FC236}">
              <a16:creationId xmlns:a16="http://schemas.microsoft.com/office/drawing/2014/main" id="{AC71E5E8-521A-4A75-8940-92FC035FBDF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8" name="直線コネクタ 387">
          <a:extLst>
            <a:ext uri="{FF2B5EF4-FFF2-40B4-BE49-F238E27FC236}">
              <a16:creationId xmlns:a16="http://schemas.microsoft.com/office/drawing/2014/main" id="{C27862A4-FF50-4DB7-802A-D358AD44E21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9" name="テキスト ボックス 388">
          <a:extLst>
            <a:ext uri="{FF2B5EF4-FFF2-40B4-BE49-F238E27FC236}">
              <a16:creationId xmlns:a16="http://schemas.microsoft.com/office/drawing/2014/main" id="{EBB364E9-0F31-45CD-A65E-A256D84A1D5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a:extLst>
            <a:ext uri="{FF2B5EF4-FFF2-40B4-BE49-F238E27FC236}">
              <a16:creationId xmlns:a16="http://schemas.microsoft.com/office/drawing/2014/main" id="{9E76332D-FCBF-4F03-9D7C-D5EAC565088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1" name="テキスト ボックス 390">
          <a:extLst>
            <a:ext uri="{FF2B5EF4-FFF2-40B4-BE49-F238E27FC236}">
              <a16:creationId xmlns:a16="http://schemas.microsoft.com/office/drawing/2014/main" id="{3673536D-4E25-43D4-A315-DA23284416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認定こども園・幼稚園・保育所】&#10;一人当たり面積グラフ枠">
          <a:extLst>
            <a:ext uri="{FF2B5EF4-FFF2-40B4-BE49-F238E27FC236}">
              <a16:creationId xmlns:a16="http://schemas.microsoft.com/office/drawing/2014/main" id="{BC832E36-3AA8-488C-9640-FF663320BC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393" name="直線コネクタ 392">
          <a:extLst>
            <a:ext uri="{FF2B5EF4-FFF2-40B4-BE49-F238E27FC236}">
              <a16:creationId xmlns:a16="http://schemas.microsoft.com/office/drawing/2014/main" id="{39C0B29A-AF2E-4B53-83AC-1B8C7B75EE80}"/>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394" name="【認定こども園・幼稚園・保育所】&#10;一人当たり面積最小値テキスト">
          <a:extLst>
            <a:ext uri="{FF2B5EF4-FFF2-40B4-BE49-F238E27FC236}">
              <a16:creationId xmlns:a16="http://schemas.microsoft.com/office/drawing/2014/main" id="{43741190-BB09-4DA4-BBE7-F56C89DF116F}"/>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395" name="直線コネクタ 394">
          <a:extLst>
            <a:ext uri="{FF2B5EF4-FFF2-40B4-BE49-F238E27FC236}">
              <a16:creationId xmlns:a16="http://schemas.microsoft.com/office/drawing/2014/main" id="{9A1E1FAE-EB04-491E-9221-4EF73F70290C}"/>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396" name="【認定こども園・幼稚園・保育所】&#10;一人当たり面積最大値テキスト">
          <a:extLst>
            <a:ext uri="{FF2B5EF4-FFF2-40B4-BE49-F238E27FC236}">
              <a16:creationId xmlns:a16="http://schemas.microsoft.com/office/drawing/2014/main" id="{0EDEBBC2-9C0B-41C2-9173-834ECFB1B163}"/>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397" name="直線コネクタ 396">
          <a:extLst>
            <a:ext uri="{FF2B5EF4-FFF2-40B4-BE49-F238E27FC236}">
              <a16:creationId xmlns:a16="http://schemas.microsoft.com/office/drawing/2014/main" id="{64DEF4EC-CE4A-4826-926E-38ADD7424D61}"/>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398" name="【認定こども園・幼稚園・保育所】&#10;一人当たり面積平均値テキスト">
          <a:extLst>
            <a:ext uri="{FF2B5EF4-FFF2-40B4-BE49-F238E27FC236}">
              <a16:creationId xmlns:a16="http://schemas.microsoft.com/office/drawing/2014/main" id="{E43FCEA1-F0EA-40A7-8B92-03B51995A60F}"/>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399" name="フローチャート: 判断 398">
          <a:extLst>
            <a:ext uri="{FF2B5EF4-FFF2-40B4-BE49-F238E27FC236}">
              <a16:creationId xmlns:a16="http://schemas.microsoft.com/office/drawing/2014/main" id="{64BE9B0F-E200-4074-B7AC-024B73E48857}"/>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00" name="フローチャート: 判断 399">
          <a:extLst>
            <a:ext uri="{FF2B5EF4-FFF2-40B4-BE49-F238E27FC236}">
              <a16:creationId xmlns:a16="http://schemas.microsoft.com/office/drawing/2014/main" id="{85447E69-97D4-4A8F-B2CE-24B32500B1A1}"/>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01" name="フローチャート: 判断 400">
          <a:extLst>
            <a:ext uri="{FF2B5EF4-FFF2-40B4-BE49-F238E27FC236}">
              <a16:creationId xmlns:a16="http://schemas.microsoft.com/office/drawing/2014/main" id="{87A50E4C-3A7E-4CC9-843F-68E58A2AAA6D}"/>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02" name="フローチャート: 判断 401">
          <a:extLst>
            <a:ext uri="{FF2B5EF4-FFF2-40B4-BE49-F238E27FC236}">
              <a16:creationId xmlns:a16="http://schemas.microsoft.com/office/drawing/2014/main" id="{6AB389D0-648F-401C-82D3-6695C40798B8}"/>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03" name="フローチャート: 判断 402">
          <a:extLst>
            <a:ext uri="{FF2B5EF4-FFF2-40B4-BE49-F238E27FC236}">
              <a16:creationId xmlns:a16="http://schemas.microsoft.com/office/drawing/2014/main" id="{82EBB05A-BDA2-4D1F-B840-3658BFD5D19A}"/>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42CD0693-089E-476F-8F9E-3D65CD457B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EB0B1C96-0D1A-49D5-ACCA-0A93568BB4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CA2AA477-FFFF-48FB-AC40-C7D1B30233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470911D4-A843-49D3-B0E5-3EB92285F21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BD4AC767-0956-4F1B-9AF9-CCCFBFE3F3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88036</xdr:rowOff>
    </xdr:from>
    <xdr:to>
      <xdr:col>116</xdr:col>
      <xdr:colOff>114300</xdr:colOff>
      <xdr:row>38</xdr:row>
      <xdr:rowOff>18186</xdr:rowOff>
    </xdr:to>
    <xdr:sp macro="" textlink="">
      <xdr:nvSpPr>
        <xdr:cNvPr id="409" name="楕円 408">
          <a:extLst>
            <a:ext uri="{FF2B5EF4-FFF2-40B4-BE49-F238E27FC236}">
              <a16:creationId xmlns:a16="http://schemas.microsoft.com/office/drawing/2014/main" id="{21AB4689-98F2-4698-8CC8-F2725B06D395}"/>
            </a:ext>
          </a:extLst>
        </xdr:cNvPr>
        <xdr:cNvSpPr/>
      </xdr:nvSpPr>
      <xdr:spPr>
        <a:xfrm>
          <a:off x="22110700" y="64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110913</xdr:rowOff>
    </xdr:from>
    <xdr:ext cx="469744" cy="259045"/>
    <xdr:sp macro="" textlink="">
      <xdr:nvSpPr>
        <xdr:cNvPr id="410" name="【認定こども園・幼稚園・保育所】&#10;一人当たり面積該当値テキスト">
          <a:extLst>
            <a:ext uri="{FF2B5EF4-FFF2-40B4-BE49-F238E27FC236}">
              <a16:creationId xmlns:a16="http://schemas.microsoft.com/office/drawing/2014/main" id="{AC2698E2-BB98-459E-BE72-9508B510B6D3}"/>
            </a:ext>
          </a:extLst>
        </xdr:cNvPr>
        <xdr:cNvSpPr txBox="1"/>
      </xdr:nvSpPr>
      <xdr:spPr>
        <a:xfrm>
          <a:off x="22199600" y="628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148556</xdr:rowOff>
    </xdr:from>
    <xdr:ext cx="469744" cy="259045"/>
    <xdr:sp macro="" textlink="">
      <xdr:nvSpPr>
        <xdr:cNvPr id="411" name="n_1aveValue【認定こども園・幼稚園・保育所】&#10;一人当たり面積">
          <a:extLst>
            <a:ext uri="{FF2B5EF4-FFF2-40B4-BE49-F238E27FC236}">
              <a16:creationId xmlns:a16="http://schemas.microsoft.com/office/drawing/2014/main" id="{8D952764-24C5-457B-AB27-253367171779}"/>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12" name="n_2aveValue【認定こども園・幼稚園・保育所】&#10;一人当たり面積">
          <a:extLst>
            <a:ext uri="{FF2B5EF4-FFF2-40B4-BE49-F238E27FC236}">
              <a16:creationId xmlns:a16="http://schemas.microsoft.com/office/drawing/2014/main" id="{134479D5-88F6-4CF8-8FA2-161A50C54984}"/>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413" name="n_3aveValue【認定こども園・幼稚園・保育所】&#10;一人当たり面積">
          <a:extLst>
            <a:ext uri="{FF2B5EF4-FFF2-40B4-BE49-F238E27FC236}">
              <a16:creationId xmlns:a16="http://schemas.microsoft.com/office/drawing/2014/main" id="{0BCE05A8-2E91-4330-B83F-940BCCC9BCCD}"/>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414" name="n_4aveValue【認定こども園・幼稚園・保育所】&#10;一人当たり面積">
          <a:extLst>
            <a:ext uri="{FF2B5EF4-FFF2-40B4-BE49-F238E27FC236}">
              <a16:creationId xmlns:a16="http://schemas.microsoft.com/office/drawing/2014/main" id="{1AC2947B-6E3D-4FC2-9C10-4F3B7361D95A}"/>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E585366E-AFA2-48AC-AC67-9176CE059FA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EEA6FB5E-3501-47E7-8AEC-362A099CC8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E7E0D407-31D2-437B-A94C-97E993E0711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6D886E01-59BF-4ACB-AE36-B1DCF26645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9443DCFD-B099-44F4-8303-E8321C9497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E9ADBEDE-62CC-4D16-82AA-4E65DE68DA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4B287F46-55E8-43CE-8917-8BEE178CC0F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6DD23CE7-579C-44A4-B424-958C8F7A900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C243B7A8-1A2D-4F99-AB40-F08BA9E4EC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50F9896C-6B19-4C91-9A9D-2FC7817D14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E1820E79-43C7-4C79-8247-65551C9AC0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a:extLst>
            <a:ext uri="{FF2B5EF4-FFF2-40B4-BE49-F238E27FC236}">
              <a16:creationId xmlns:a16="http://schemas.microsoft.com/office/drawing/2014/main" id="{3C3145D9-EE17-45AE-8429-1223E1B96EF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6FE70E94-CC4D-4E61-8EFA-2A5FD15A8F1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a:extLst>
            <a:ext uri="{FF2B5EF4-FFF2-40B4-BE49-F238E27FC236}">
              <a16:creationId xmlns:a16="http://schemas.microsoft.com/office/drawing/2014/main" id="{88DD471A-72C9-4023-AAD3-6D732DFA851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a:extLst>
            <a:ext uri="{FF2B5EF4-FFF2-40B4-BE49-F238E27FC236}">
              <a16:creationId xmlns:a16="http://schemas.microsoft.com/office/drawing/2014/main" id="{856E8B37-3A40-4F3F-B72F-5DB28909882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a:extLst>
            <a:ext uri="{FF2B5EF4-FFF2-40B4-BE49-F238E27FC236}">
              <a16:creationId xmlns:a16="http://schemas.microsoft.com/office/drawing/2014/main" id="{4F454DF2-9A83-465F-B752-499D1A3DDA0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a:extLst>
            <a:ext uri="{FF2B5EF4-FFF2-40B4-BE49-F238E27FC236}">
              <a16:creationId xmlns:a16="http://schemas.microsoft.com/office/drawing/2014/main" id="{A3CE25C7-DE42-4115-AB89-B673ED81224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a:extLst>
            <a:ext uri="{FF2B5EF4-FFF2-40B4-BE49-F238E27FC236}">
              <a16:creationId xmlns:a16="http://schemas.microsoft.com/office/drawing/2014/main" id="{71065EE0-A030-4A93-9075-CDCE0965148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a:extLst>
            <a:ext uri="{FF2B5EF4-FFF2-40B4-BE49-F238E27FC236}">
              <a16:creationId xmlns:a16="http://schemas.microsoft.com/office/drawing/2014/main" id="{49E9342E-2FBF-4F34-AF90-FC1C13E11B6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a:extLst>
            <a:ext uri="{FF2B5EF4-FFF2-40B4-BE49-F238E27FC236}">
              <a16:creationId xmlns:a16="http://schemas.microsoft.com/office/drawing/2014/main" id="{A78429DA-4E60-4F21-ACD3-845FEDEF3F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a:extLst>
            <a:ext uri="{FF2B5EF4-FFF2-40B4-BE49-F238E27FC236}">
              <a16:creationId xmlns:a16="http://schemas.microsoft.com/office/drawing/2014/main" id="{845101DA-C622-44BB-B819-EAB1D4AB610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E71D4B1D-1F43-4749-B997-E9D42FA73A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7" name="テキスト ボックス 436">
          <a:extLst>
            <a:ext uri="{FF2B5EF4-FFF2-40B4-BE49-F238E27FC236}">
              <a16:creationId xmlns:a16="http://schemas.microsoft.com/office/drawing/2014/main" id="{10DED390-F5A2-4A0F-8D34-6A827BF8AE3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FC68A238-C9CE-401D-A982-A28E2CECAE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39" name="直線コネクタ 438">
          <a:extLst>
            <a:ext uri="{FF2B5EF4-FFF2-40B4-BE49-F238E27FC236}">
              <a16:creationId xmlns:a16="http://schemas.microsoft.com/office/drawing/2014/main" id="{6365C4FF-1A51-4DD9-B3D5-A80F2C17BF63}"/>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9736D968-1E00-4846-9872-759780D1808D}"/>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41" name="直線コネクタ 440">
          <a:extLst>
            <a:ext uri="{FF2B5EF4-FFF2-40B4-BE49-F238E27FC236}">
              <a16:creationId xmlns:a16="http://schemas.microsoft.com/office/drawing/2014/main" id="{10B811B0-766B-4B6F-B5F7-D28D7D6C3003}"/>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A34F4264-F259-44C5-B932-BCCD61BACC2C}"/>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43" name="直線コネクタ 442">
          <a:extLst>
            <a:ext uri="{FF2B5EF4-FFF2-40B4-BE49-F238E27FC236}">
              <a16:creationId xmlns:a16="http://schemas.microsoft.com/office/drawing/2014/main" id="{C3A03980-DABD-4195-8238-6B04AD46544B}"/>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2B48C46F-049F-456D-BC14-A7BCF9A8ADCD}"/>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5" name="フローチャート: 判断 444">
          <a:extLst>
            <a:ext uri="{FF2B5EF4-FFF2-40B4-BE49-F238E27FC236}">
              <a16:creationId xmlns:a16="http://schemas.microsoft.com/office/drawing/2014/main" id="{9C1D245F-DAA0-47DA-A15E-0FB1655396F4}"/>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6" name="フローチャート: 判断 445">
          <a:extLst>
            <a:ext uri="{FF2B5EF4-FFF2-40B4-BE49-F238E27FC236}">
              <a16:creationId xmlns:a16="http://schemas.microsoft.com/office/drawing/2014/main" id="{6E1DE39A-6EF4-49E5-A3AF-497A9D981F4A}"/>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7" name="フローチャート: 判断 446">
          <a:extLst>
            <a:ext uri="{FF2B5EF4-FFF2-40B4-BE49-F238E27FC236}">
              <a16:creationId xmlns:a16="http://schemas.microsoft.com/office/drawing/2014/main" id="{642BA057-A422-48B4-B93A-037970BF36E9}"/>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48" name="フローチャート: 判断 447">
          <a:extLst>
            <a:ext uri="{FF2B5EF4-FFF2-40B4-BE49-F238E27FC236}">
              <a16:creationId xmlns:a16="http://schemas.microsoft.com/office/drawing/2014/main" id="{BC1D050E-9542-44FB-800A-53EDFBF8004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49" name="フローチャート: 判断 448">
          <a:extLst>
            <a:ext uri="{FF2B5EF4-FFF2-40B4-BE49-F238E27FC236}">
              <a16:creationId xmlns:a16="http://schemas.microsoft.com/office/drawing/2014/main" id="{AED6A6AC-6AA2-40CE-9033-CBFCCAF884E2}"/>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13C7EC25-6754-49A5-8279-B627E1E022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1CA1CF32-22F9-4DFB-9133-02F96CC35A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42678EA-6298-4C71-87AB-8ACD284A95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209E6D22-9498-4DB4-B615-47C2DB8448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E58499ED-AE6F-4CE6-BE3D-A8C6934F0C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122555</xdr:rowOff>
    </xdr:from>
    <xdr:to>
      <xdr:col>85</xdr:col>
      <xdr:colOff>177800</xdr:colOff>
      <xdr:row>59</xdr:row>
      <xdr:rowOff>52705</xdr:rowOff>
    </xdr:to>
    <xdr:sp macro="" textlink="">
      <xdr:nvSpPr>
        <xdr:cNvPr id="455" name="楕円 454">
          <a:extLst>
            <a:ext uri="{FF2B5EF4-FFF2-40B4-BE49-F238E27FC236}">
              <a16:creationId xmlns:a16="http://schemas.microsoft.com/office/drawing/2014/main" id="{3EF60139-262E-450F-B291-6F09C3FD7BED}"/>
            </a:ext>
          </a:extLst>
        </xdr:cNvPr>
        <xdr:cNvSpPr/>
      </xdr:nvSpPr>
      <xdr:spPr>
        <a:xfrm>
          <a:off x="16268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145432</xdr:rowOff>
    </xdr:from>
    <xdr:ext cx="405111" cy="259045"/>
    <xdr:sp macro="" textlink="">
      <xdr:nvSpPr>
        <xdr:cNvPr id="456" name="【学校施設】&#10;有形固定資産減価償却率該当値テキスト">
          <a:extLst>
            <a:ext uri="{FF2B5EF4-FFF2-40B4-BE49-F238E27FC236}">
              <a16:creationId xmlns:a16="http://schemas.microsoft.com/office/drawing/2014/main" id="{42AD9C97-5F8A-4AB7-A158-F88B54315091}"/>
            </a:ext>
          </a:extLst>
        </xdr:cNvPr>
        <xdr:cNvSpPr txBox="1"/>
      </xdr:nvSpPr>
      <xdr:spPr>
        <a:xfrm>
          <a:off x="16357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126382</xdr:rowOff>
    </xdr:from>
    <xdr:ext cx="405111" cy="259045"/>
    <xdr:sp macro="" textlink="">
      <xdr:nvSpPr>
        <xdr:cNvPr id="457" name="n_1aveValue【学校施設】&#10;有形固定資産減価償却率">
          <a:extLst>
            <a:ext uri="{FF2B5EF4-FFF2-40B4-BE49-F238E27FC236}">
              <a16:creationId xmlns:a16="http://schemas.microsoft.com/office/drawing/2014/main" id="{D429521F-3464-43BA-89C5-725F4EB56585}"/>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58" name="n_2aveValue【学校施設】&#10;有形固定資産減価償却率">
          <a:extLst>
            <a:ext uri="{FF2B5EF4-FFF2-40B4-BE49-F238E27FC236}">
              <a16:creationId xmlns:a16="http://schemas.microsoft.com/office/drawing/2014/main" id="{FEAF23CC-E119-4A54-B68E-D9203A7A7405}"/>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459" name="n_3aveValue【学校施設】&#10;有形固定資産減価償却率">
          <a:extLst>
            <a:ext uri="{FF2B5EF4-FFF2-40B4-BE49-F238E27FC236}">
              <a16:creationId xmlns:a16="http://schemas.microsoft.com/office/drawing/2014/main" id="{FB023E52-BBA5-406B-8BF3-F0C27D62015C}"/>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460" name="n_4aveValue【学校施設】&#10;有形固定資産減価償却率">
          <a:extLst>
            <a:ext uri="{FF2B5EF4-FFF2-40B4-BE49-F238E27FC236}">
              <a16:creationId xmlns:a16="http://schemas.microsoft.com/office/drawing/2014/main" id="{704313E2-09C9-4B0E-BA1E-2B3D73F0023A}"/>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CA06430B-5D3D-4042-A90F-C057E7939B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0EC98F9B-7700-44B1-92D7-CC71C9440CA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3AC6549E-E48D-413A-8917-B1B90E9459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B5AD00E0-3A08-4AFD-8A61-8094EC0270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064F2895-3057-4B5D-9EBD-FDAE33BB89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C3361904-A230-4F64-B55A-5D6A044684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D9F8C375-6FCF-49E6-A980-75630E23EF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D00C3547-8A28-41DA-8D15-6310E5D3BD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27AB9109-FAEC-4B9B-BC02-125CE7C526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0F51C951-09B1-4AC8-A6EB-7C08B6A1C9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1" name="直線コネクタ 470">
          <a:extLst>
            <a:ext uri="{FF2B5EF4-FFF2-40B4-BE49-F238E27FC236}">
              <a16:creationId xmlns:a16="http://schemas.microsoft.com/office/drawing/2014/main" id="{D143109B-020A-4657-8C72-5EA576E20E3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2" name="テキスト ボックス 471">
          <a:extLst>
            <a:ext uri="{FF2B5EF4-FFF2-40B4-BE49-F238E27FC236}">
              <a16:creationId xmlns:a16="http://schemas.microsoft.com/office/drawing/2014/main" id="{49B26558-B5D8-4827-9556-335F9292FA6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3" name="直線コネクタ 472">
          <a:extLst>
            <a:ext uri="{FF2B5EF4-FFF2-40B4-BE49-F238E27FC236}">
              <a16:creationId xmlns:a16="http://schemas.microsoft.com/office/drawing/2014/main" id="{050E8C38-1ED8-4694-921C-C538A9109BD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74" name="テキスト ボックス 473">
          <a:extLst>
            <a:ext uri="{FF2B5EF4-FFF2-40B4-BE49-F238E27FC236}">
              <a16:creationId xmlns:a16="http://schemas.microsoft.com/office/drawing/2014/main" id="{0EFC5F54-54F5-4FB2-B8F6-1B5CFB95CB77}"/>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5" name="直線コネクタ 474">
          <a:extLst>
            <a:ext uri="{FF2B5EF4-FFF2-40B4-BE49-F238E27FC236}">
              <a16:creationId xmlns:a16="http://schemas.microsoft.com/office/drawing/2014/main" id="{A728CBE2-FC28-4282-A923-9A100D1D0E2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76" name="テキスト ボックス 475">
          <a:extLst>
            <a:ext uri="{FF2B5EF4-FFF2-40B4-BE49-F238E27FC236}">
              <a16:creationId xmlns:a16="http://schemas.microsoft.com/office/drawing/2014/main" id="{6C18146E-913B-4B0F-8F42-9E7357D6212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7" name="直線コネクタ 476">
          <a:extLst>
            <a:ext uri="{FF2B5EF4-FFF2-40B4-BE49-F238E27FC236}">
              <a16:creationId xmlns:a16="http://schemas.microsoft.com/office/drawing/2014/main" id="{51825895-FBF1-468A-A878-64776F054BC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78" name="テキスト ボックス 477">
          <a:extLst>
            <a:ext uri="{FF2B5EF4-FFF2-40B4-BE49-F238E27FC236}">
              <a16:creationId xmlns:a16="http://schemas.microsoft.com/office/drawing/2014/main" id="{2DAFC885-4968-4977-AE49-69EFFD35C08A}"/>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a:extLst>
            <a:ext uri="{FF2B5EF4-FFF2-40B4-BE49-F238E27FC236}">
              <a16:creationId xmlns:a16="http://schemas.microsoft.com/office/drawing/2014/main" id="{680E571D-2B3A-437E-ADCD-9815BCD6E1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0" name="テキスト ボックス 479">
          <a:extLst>
            <a:ext uri="{FF2B5EF4-FFF2-40B4-BE49-F238E27FC236}">
              <a16:creationId xmlns:a16="http://schemas.microsoft.com/office/drawing/2014/main" id="{1B6C0369-730B-4D65-9750-D410EB54410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学校施設】&#10;一人当たり面積グラフ枠">
          <a:extLst>
            <a:ext uri="{FF2B5EF4-FFF2-40B4-BE49-F238E27FC236}">
              <a16:creationId xmlns:a16="http://schemas.microsoft.com/office/drawing/2014/main" id="{5CD7D19B-3C0D-4BB0-BD95-882183F225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482" name="直線コネクタ 481">
          <a:extLst>
            <a:ext uri="{FF2B5EF4-FFF2-40B4-BE49-F238E27FC236}">
              <a16:creationId xmlns:a16="http://schemas.microsoft.com/office/drawing/2014/main" id="{3C32A147-4104-4F35-BADD-6F3847A64437}"/>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483" name="【学校施設】&#10;一人当たり面積最小値テキスト">
          <a:extLst>
            <a:ext uri="{FF2B5EF4-FFF2-40B4-BE49-F238E27FC236}">
              <a16:creationId xmlns:a16="http://schemas.microsoft.com/office/drawing/2014/main" id="{AA11619A-099E-43C6-A5E8-D06D5038ACB0}"/>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484" name="直線コネクタ 483">
          <a:extLst>
            <a:ext uri="{FF2B5EF4-FFF2-40B4-BE49-F238E27FC236}">
              <a16:creationId xmlns:a16="http://schemas.microsoft.com/office/drawing/2014/main" id="{4CD5C218-6289-4360-AC83-153FAB4EFFE7}"/>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485" name="【学校施設】&#10;一人当たり面積最大値テキスト">
          <a:extLst>
            <a:ext uri="{FF2B5EF4-FFF2-40B4-BE49-F238E27FC236}">
              <a16:creationId xmlns:a16="http://schemas.microsoft.com/office/drawing/2014/main" id="{B0B545FA-7DD2-447F-B8FA-91F4E07C623F}"/>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486" name="直線コネクタ 485">
          <a:extLst>
            <a:ext uri="{FF2B5EF4-FFF2-40B4-BE49-F238E27FC236}">
              <a16:creationId xmlns:a16="http://schemas.microsoft.com/office/drawing/2014/main" id="{53860A01-BBD8-477F-AAF1-4A37AE4F0B76}"/>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487" name="【学校施設】&#10;一人当たり面積平均値テキスト">
          <a:extLst>
            <a:ext uri="{FF2B5EF4-FFF2-40B4-BE49-F238E27FC236}">
              <a16:creationId xmlns:a16="http://schemas.microsoft.com/office/drawing/2014/main" id="{0A5FA5F5-A119-43BD-B42F-966F2F950949}"/>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488" name="フローチャート: 判断 487">
          <a:extLst>
            <a:ext uri="{FF2B5EF4-FFF2-40B4-BE49-F238E27FC236}">
              <a16:creationId xmlns:a16="http://schemas.microsoft.com/office/drawing/2014/main" id="{AAA6F96C-B49C-44A9-AB8A-3B4E1AD16CE4}"/>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489" name="フローチャート: 判断 488">
          <a:extLst>
            <a:ext uri="{FF2B5EF4-FFF2-40B4-BE49-F238E27FC236}">
              <a16:creationId xmlns:a16="http://schemas.microsoft.com/office/drawing/2014/main" id="{14BAA254-E649-43C6-BAF0-BFC4FE0D0426}"/>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490" name="フローチャート: 判断 489">
          <a:extLst>
            <a:ext uri="{FF2B5EF4-FFF2-40B4-BE49-F238E27FC236}">
              <a16:creationId xmlns:a16="http://schemas.microsoft.com/office/drawing/2014/main" id="{308BF0EF-26E4-41D5-A435-E8CA0F43704E}"/>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491" name="フローチャート: 判断 490">
          <a:extLst>
            <a:ext uri="{FF2B5EF4-FFF2-40B4-BE49-F238E27FC236}">
              <a16:creationId xmlns:a16="http://schemas.microsoft.com/office/drawing/2014/main" id="{AFD4E954-19AC-4212-B731-9B8E31372763}"/>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492" name="フローチャート: 判断 491">
          <a:extLst>
            <a:ext uri="{FF2B5EF4-FFF2-40B4-BE49-F238E27FC236}">
              <a16:creationId xmlns:a16="http://schemas.microsoft.com/office/drawing/2014/main" id="{4CDB5D2F-8701-44ED-8050-5A098F1A8FD7}"/>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F48B81BF-9361-48D0-A4B6-7359FB42F9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69F1FD0C-1C6A-4DC3-A853-477B0C8931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67EAEB50-8F62-4677-BCF4-A361A682F3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5D5E1EBE-DA1A-48A5-A544-A76BE90740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D191DEF7-B4A0-4BFC-BC2A-560EBF3115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112603</xdr:rowOff>
    </xdr:from>
    <xdr:to>
      <xdr:col>116</xdr:col>
      <xdr:colOff>114300</xdr:colOff>
      <xdr:row>62</xdr:row>
      <xdr:rowOff>42753</xdr:rowOff>
    </xdr:to>
    <xdr:sp macro="" textlink="">
      <xdr:nvSpPr>
        <xdr:cNvPr id="498" name="楕円 497">
          <a:extLst>
            <a:ext uri="{FF2B5EF4-FFF2-40B4-BE49-F238E27FC236}">
              <a16:creationId xmlns:a16="http://schemas.microsoft.com/office/drawing/2014/main" id="{1B9288AC-0608-4364-9944-F0B5F6E1CCFA}"/>
            </a:ext>
          </a:extLst>
        </xdr:cNvPr>
        <xdr:cNvSpPr/>
      </xdr:nvSpPr>
      <xdr:spPr>
        <a:xfrm>
          <a:off x="22110700" y="105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135480</xdr:rowOff>
    </xdr:from>
    <xdr:ext cx="469744" cy="259045"/>
    <xdr:sp macro="" textlink="">
      <xdr:nvSpPr>
        <xdr:cNvPr id="499" name="【学校施設】&#10;一人当たり面積該当値テキスト">
          <a:extLst>
            <a:ext uri="{FF2B5EF4-FFF2-40B4-BE49-F238E27FC236}">
              <a16:creationId xmlns:a16="http://schemas.microsoft.com/office/drawing/2014/main" id="{979B27DD-4A15-4A80-A0EA-8D790D4DDA42}"/>
            </a:ext>
          </a:extLst>
        </xdr:cNvPr>
        <xdr:cNvSpPr txBox="1"/>
      </xdr:nvSpPr>
      <xdr:spPr>
        <a:xfrm>
          <a:off x="22199600" y="1042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43598</xdr:rowOff>
    </xdr:from>
    <xdr:ext cx="469744" cy="259045"/>
    <xdr:sp macro="" textlink="">
      <xdr:nvSpPr>
        <xdr:cNvPr id="500" name="n_1aveValue【学校施設】&#10;一人当たり面積">
          <a:extLst>
            <a:ext uri="{FF2B5EF4-FFF2-40B4-BE49-F238E27FC236}">
              <a16:creationId xmlns:a16="http://schemas.microsoft.com/office/drawing/2014/main" id="{A8EE2EAD-C8C4-46AA-B8FA-1A4C9339967A}"/>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501" name="n_2aveValue【学校施設】&#10;一人当たり面積">
          <a:extLst>
            <a:ext uri="{FF2B5EF4-FFF2-40B4-BE49-F238E27FC236}">
              <a16:creationId xmlns:a16="http://schemas.microsoft.com/office/drawing/2014/main" id="{E30C96B5-7606-4382-8B1B-EFD3A1692EF4}"/>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502" name="n_3aveValue【学校施設】&#10;一人当たり面積">
          <a:extLst>
            <a:ext uri="{FF2B5EF4-FFF2-40B4-BE49-F238E27FC236}">
              <a16:creationId xmlns:a16="http://schemas.microsoft.com/office/drawing/2014/main" id="{771AA22B-11BD-4368-B3A0-6C9590A8A8D3}"/>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503" name="n_4aveValue【学校施設】&#10;一人当たり面積">
          <a:extLst>
            <a:ext uri="{FF2B5EF4-FFF2-40B4-BE49-F238E27FC236}">
              <a16:creationId xmlns:a16="http://schemas.microsoft.com/office/drawing/2014/main" id="{E143E7E7-7081-44BE-9966-9A4AFD93868E}"/>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B237E5F6-E40B-4FD5-9ACD-F430966996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838F90AC-AB0A-4C96-8889-2DDA1979EB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35ADC3E6-F144-46BB-8CE5-AE2B89830C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FDB8E57D-5459-4820-B845-5F8D9F2AB8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8AA64E74-7C20-4E17-9646-49CA615F38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90BD0158-2E15-4C42-A0D1-310A410EE6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7BB7E861-8DE6-45DC-9D20-06B87C0D4B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85B9CC61-C421-4A6D-843F-3FC98C29530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a:extLst>
            <a:ext uri="{FF2B5EF4-FFF2-40B4-BE49-F238E27FC236}">
              <a16:creationId xmlns:a16="http://schemas.microsoft.com/office/drawing/2014/main" id="{10EF89F0-0A03-451D-AFED-23E463540D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a:extLst>
            <a:ext uri="{FF2B5EF4-FFF2-40B4-BE49-F238E27FC236}">
              <a16:creationId xmlns:a16="http://schemas.microsoft.com/office/drawing/2014/main" id="{FFBD154C-8DB4-4CA6-9E17-2F47C9D1BA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a:extLst>
            <a:ext uri="{FF2B5EF4-FFF2-40B4-BE49-F238E27FC236}">
              <a16:creationId xmlns:a16="http://schemas.microsoft.com/office/drawing/2014/main" id="{C8EAAFD4-2611-410A-99AF-6DD1DA39FE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a:extLst>
            <a:ext uri="{FF2B5EF4-FFF2-40B4-BE49-F238E27FC236}">
              <a16:creationId xmlns:a16="http://schemas.microsoft.com/office/drawing/2014/main" id="{AAC2DF32-19A1-44F3-BFF4-805256EFDD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a:extLst>
            <a:ext uri="{FF2B5EF4-FFF2-40B4-BE49-F238E27FC236}">
              <a16:creationId xmlns:a16="http://schemas.microsoft.com/office/drawing/2014/main" id="{A825DC73-FE96-4660-96C6-6B680CDDDC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a:extLst>
            <a:ext uri="{FF2B5EF4-FFF2-40B4-BE49-F238E27FC236}">
              <a16:creationId xmlns:a16="http://schemas.microsoft.com/office/drawing/2014/main" id="{63476807-851B-44C1-B289-6DAEDFA983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a:extLst>
            <a:ext uri="{FF2B5EF4-FFF2-40B4-BE49-F238E27FC236}">
              <a16:creationId xmlns:a16="http://schemas.microsoft.com/office/drawing/2014/main" id="{7EFC2758-9176-47FF-B8B3-7527F9B2D3A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a:extLst>
            <a:ext uri="{FF2B5EF4-FFF2-40B4-BE49-F238E27FC236}">
              <a16:creationId xmlns:a16="http://schemas.microsoft.com/office/drawing/2014/main" id="{185FF96F-5D2E-47EA-ADAD-EC3DD69AA83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0" name="正方形/長方形 519">
          <a:extLst>
            <a:ext uri="{FF2B5EF4-FFF2-40B4-BE49-F238E27FC236}">
              <a16:creationId xmlns:a16="http://schemas.microsoft.com/office/drawing/2014/main" id="{84BED8E4-0F5B-4EA8-981B-F734BF9149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1" name="正方形/長方形 520">
          <a:extLst>
            <a:ext uri="{FF2B5EF4-FFF2-40B4-BE49-F238E27FC236}">
              <a16:creationId xmlns:a16="http://schemas.microsoft.com/office/drawing/2014/main" id="{FA5FFEEE-2BB0-42E7-AE2A-D65C9FD882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2" name="正方形/長方形 521">
          <a:extLst>
            <a:ext uri="{FF2B5EF4-FFF2-40B4-BE49-F238E27FC236}">
              <a16:creationId xmlns:a16="http://schemas.microsoft.com/office/drawing/2014/main" id="{C683BD3B-8E83-46B5-A75A-EF01A9CAEF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3" name="正方形/長方形 522">
          <a:extLst>
            <a:ext uri="{FF2B5EF4-FFF2-40B4-BE49-F238E27FC236}">
              <a16:creationId xmlns:a16="http://schemas.microsoft.com/office/drawing/2014/main" id="{30C2D3C7-8AAD-469E-A1EB-4C15A58A68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4" name="正方形/長方形 523">
          <a:extLst>
            <a:ext uri="{FF2B5EF4-FFF2-40B4-BE49-F238E27FC236}">
              <a16:creationId xmlns:a16="http://schemas.microsoft.com/office/drawing/2014/main" id="{E2BC9F9B-A57D-418F-ADB0-1694DE315B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5" name="正方形/長方形 524">
          <a:extLst>
            <a:ext uri="{FF2B5EF4-FFF2-40B4-BE49-F238E27FC236}">
              <a16:creationId xmlns:a16="http://schemas.microsoft.com/office/drawing/2014/main" id="{D25D6079-2012-40EB-ABA8-F5891400B0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6" name="正方形/長方形 525">
          <a:extLst>
            <a:ext uri="{FF2B5EF4-FFF2-40B4-BE49-F238E27FC236}">
              <a16:creationId xmlns:a16="http://schemas.microsoft.com/office/drawing/2014/main" id="{CFE1A87C-BD86-4083-B016-5DBA46E80F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a:extLst>
            <a:ext uri="{FF2B5EF4-FFF2-40B4-BE49-F238E27FC236}">
              <a16:creationId xmlns:a16="http://schemas.microsoft.com/office/drawing/2014/main" id="{90A97D6E-8952-4C71-B6F2-342247642C0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8" name="テキスト ボックス 527">
          <a:extLst>
            <a:ext uri="{FF2B5EF4-FFF2-40B4-BE49-F238E27FC236}">
              <a16:creationId xmlns:a16="http://schemas.microsoft.com/office/drawing/2014/main" id="{26252B5B-05E3-4E03-9CDC-626775E568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9" name="直線コネクタ 528">
          <a:extLst>
            <a:ext uri="{FF2B5EF4-FFF2-40B4-BE49-F238E27FC236}">
              <a16:creationId xmlns:a16="http://schemas.microsoft.com/office/drawing/2014/main" id="{3136D003-9681-44BD-9F75-37420732DA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0" name="テキスト ボックス 529">
          <a:extLst>
            <a:ext uri="{FF2B5EF4-FFF2-40B4-BE49-F238E27FC236}">
              <a16:creationId xmlns:a16="http://schemas.microsoft.com/office/drawing/2014/main" id="{7A9D08B5-25ED-4FD2-B254-4B1F7F2B251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1" name="直線コネクタ 530">
          <a:extLst>
            <a:ext uri="{FF2B5EF4-FFF2-40B4-BE49-F238E27FC236}">
              <a16:creationId xmlns:a16="http://schemas.microsoft.com/office/drawing/2014/main" id="{69D46730-500B-4D89-B692-8605EDE996F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2" name="テキスト ボックス 531">
          <a:extLst>
            <a:ext uri="{FF2B5EF4-FFF2-40B4-BE49-F238E27FC236}">
              <a16:creationId xmlns:a16="http://schemas.microsoft.com/office/drawing/2014/main" id="{18123177-C399-499E-952E-1CD9D43742A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3" name="直線コネクタ 532">
          <a:extLst>
            <a:ext uri="{FF2B5EF4-FFF2-40B4-BE49-F238E27FC236}">
              <a16:creationId xmlns:a16="http://schemas.microsoft.com/office/drawing/2014/main" id="{CDB90569-CA34-4828-A4A0-2BCDE073948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4" name="テキスト ボックス 533">
          <a:extLst>
            <a:ext uri="{FF2B5EF4-FFF2-40B4-BE49-F238E27FC236}">
              <a16:creationId xmlns:a16="http://schemas.microsoft.com/office/drawing/2014/main" id="{6EA1366F-65EE-48BF-BD4B-09B6E329495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5" name="直線コネクタ 534">
          <a:extLst>
            <a:ext uri="{FF2B5EF4-FFF2-40B4-BE49-F238E27FC236}">
              <a16:creationId xmlns:a16="http://schemas.microsoft.com/office/drawing/2014/main" id="{D46144DA-8A4C-429A-9DFD-0C71957E206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6" name="テキスト ボックス 535">
          <a:extLst>
            <a:ext uri="{FF2B5EF4-FFF2-40B4-BE49-F238E27FC236}">
              <a16:creationId xmlns:a16="http://schemas.microsoft.com/office/drawing/2014/main" id="{0B1D0741-E155-4E8C-8FC4-942E02A638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7" name="直線コネクタ 536">
          <a:extLst>
            <a:ext uri="{FF2B5EF4-FFF2-40B4-BE49-F238E27FC236}">
              <a16:creationId xmlns:a16="http://schemas.microsoft.com/office/drawing/2014/main" id="{BE8CC6CE-E202-4ABB-98FC-4ECD8C33D51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8" name="テキスト ボックス 537">
          <a:extLst>
            <a:ext uri="{FF2B5EF4-FFF2-40B4-BE49-F238E27FC236}">
              <a16:creationId xmlns:a16="http://schemas.microsoft.com/office/drawing/2014/main" id="{318C6B9C-0107-4BA2-8501-C0528F9C44D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9" name="直線コネクタ 538">
          <a:extLst>
            <a:ext uri="{FF2B5EF4-FFF2-40B4-BE49-F238E27FC236}">
              <a16:creationId xmlns:a16="http://schemas.microsoft.com/office/drawing/2014/main" id="{5DE99256-8513-4D93-9A57-A2BE9D4E82A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0" name="テキスト ボックス 539">
          <a:extLst>
            <a:ext uri="{FF2B5EF4-FFF2-40B4-BE49-F238E27FC236}">
              <a16:creationId xmlns:a16="http://schemas.microsoft.com/office/drawing/2014/main" id="{C84A5225-0535-4B6A-99D8-0F3B3A851B2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1" name="直線コネクタ 540">
          <a:extLst>
            <a:ext uri="{FF2B5EF4-FFF2-40B4-BE49-F238E27FC236}">
              <a16:creationId xmlns:a16="http://schemas.microsoft.com/office/drawing/2014/main" id="{E8B0D9CB-7A39-4EFC-9EDF-19B8756403F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2" name="テキスト ボックス 541">
          <a:extLst>
            <a:ext uri="{FF2B5EF4-FFF2-40B4-BE49-F238E27FC236}">
              <a16:creationId xmlns:a16="http://schemas.microsoft.com/office/drawing/2014/main" id="{66780DE7-0E30-43FD-BA03-33F88208E1F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3" name="直線コネクタ 542">
          <a:extLst>
            <a:ext uri="{FF2B5EF4-FFF2-40B4-BE49-F238E27FC236}">
              <a16:creationId xmlns:a16="http://schemas.microsoft.com/office/drawing/2014/main" id="{AACA8B65-BA7C-4673-95A6-2D99D181B1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公民館】&#10;有形固定資産減価償却率グラフ枠">
          <a:extLst>
            <a:ext uri="{FF2B5EF4-FFF2-40B4-BE49-F238E27FC236}">
              <a16:creationId xmlns:a16="http://schemas.microsoft.com/office/drawing/2014/main" id="{3CF08EBE-C84F-4D7F-9F8F-8D432148F18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545" name="直線コネクタ 544">
          <a:extLst>
            <a:ext uri="{FF2B5EF4-FFF2-40B4-BE49-F238E27FC236}">
              <a16:creationId xmlns:a16="http://schemas.microsoft.com/office/drawing/2014/main" id="{19AC299A-694F-46E7-96F6-89175F9C644A}"/>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6" name="【公民館】&#10;有形固定資産減価償却率最小値テキスト">
          <a:extLst>
            <a:ext uri="{FF2B5EF4-FFF2-40B4-BE49-F238E27FC236}">
              <a16:creationId xmlns:a16="http://schemas.microsoft.com/office/drawing/2014/main" id="{AEC38C9E-CBA7-4409-BD09-7FEE001E839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7" name="直線コネクタ 546">
          <a:extLst>
            <a:ext uri="{FF2B5EF4-FFF2-40B4-BE49-F238E27FC236}">
              <a16:creationId xmlns:a16="http://schemas.microsoft.com/office/drawing/2014/main" id="{6942E75A-17BD-428C-B6AA-C9F9D35439C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548" name="【公民館】&#10;有形固定資産減価償却率最大値テキスト">
          <a:extLst>
            <a:ext uri="{FF2B5EF4-FFF2-40B4-BE49-F238E27FC236}">
              <a16:creationId xmlns:a16="http://schemas.microsoft.com/office/drawing/2014/main" id="{42122786-4DC6-4C1D-B7E6-E411A571E636}"/>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549" name="直線コネクタ 548">
          <a:extLst>
            <a:ext uri="{FF2B5EF4-FFF2-40B4-BE49-F238E27FC236}">
              <a16:creationId xmlns:a16="http://schemas.microsoft.com/office/drawing/2014/main" id="{27846B5D-12E5-4552-A9C3-20015623961C}"/>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550" name="【公民館】&#10;有形固定資産減価償却率平均値テキスト">
          <a:extLst>
            <a:ext uri="{FF2B5EF4-FFF2-40B4-BE49-F238E27FC236}">
              <a16:creationId xmlns:a16="http://schemas.microsoft.com/office/drawing/2014/main" id="{88D32A8E-818D-4D40-A8D7-C43FDEB3A8F2}"/>
            </a:ext>
          </a:extLst>
        </xdr:cNvPr>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551" name="フローチャート: 判断 550">
          <a:extLst>
            <a:ext uri="{FF2B5EF4-FFF2-40B4-BE49-F238E27FC236}">
              <a16:creationId xmlns:a16="http://schemas.microsoft.com/office/drawing/2014/main" id="{E3D9A38E-6283-4AEF-8D3C-14D3A98C58AC}"/>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552" name="フローチャート: 判断 551">
          <a:extLst>
            <a:ext uri="{FF2B5EF4-FFF2-40B4-BE49-F238E27FC236}">
              <a16:creationId xmlns:a16="http://schemas.microsoft.com/office/drawing/2014/main" id="{CE3FA835-20A0-4EB9-8795-ABA0687E0526}"/>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553" name="フローチャート: 判断 552">
          <a:extLst>
            <a:ext uri="{FF2B5EF4-FFF2-40B4-BE49-F238E27FC236}">
              <a16:creationId xmlns:a16="http://schemas.microsoft.com/office/drawing/2014/main" id="{755F83D4-C6C8-4977-A13C-918E5D77E2A5}"/>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54" name="フローチャート: 判断 553">
          <a:extLst>
            <a:ext uri="{FF2B5EF4-FFF2-40B4-BE49-F238E27FC236}">
              <a16:creationId xmlns:a16="http://schemas.microsoft.com/office/drawing/2014/main" id="{79282BDF-0415-466F-9AAA-4695FCDD6C4C}"/>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555" name="フローチャート: 判断 554">
          <a:extLst>
            <a:ext uri="{FF2B5EF4-FFF2-40B4-BE49-F238E27FC236}">
              <a16:creationId xmlns:a16="http://schemas.microsoft.com/office/drawing/2014/main" id="{9D71F0BD-9ACC-4CEB-BF5F-349CAF67FE83}"/>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9C3F5585-C78F-4F67-BDBA-11953132D4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4DA8C2D9-1049-4C6F-98CB-DEAA2B9C4D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97F49F06-4800-49B7-84DD-23124445AD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530D150D-FA14-435E-A645-1565E2E161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B2301C6A-A7EB-43CA-94DE-58DFFC3DF7D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28666</xdr:rowOff>
    </xdr:from>
    <xdr:to>
      <xdr:col>85</xdr:col>
      <xdr:colOff>177800</xdr:colOff>
      <xdr:row>104</xdr:row>
      <xdr:rowOff>130266</xdr:rowOff>
    </xdr:to>
    <xdr:sp macro="" textlink="">
      <xdr:nvSpPr>
        <xdr:cNvPr id="561" name="楕円 560">
          <a:extLst>
            <a:ext uri="{FF2B5EF4-FFF2-40B4-BE49-F238E27FC236}">
              <a16:creationId xmlns:a16="http://schemas.microsoft.com/office/drawing/2014/main" id="{F66AA9F5-D647-48F2-A28D-F938A9AB9A82}"/>
            </a:ext>
          </a:extLst>
        </xdr:cNvPr>
        <xdr:cNvSpPr/>
      </xdr:nvSpPr>
      <xdr:spPr>
        <a:xfrm>
          <a:off x="16268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51543</xdr:rowOff>
    </xdr:from>
    <xdr:ext cx="405111" cy="259045"/>
    <xdr:sp macro="" textlink="">
      <xdr:nvSpPr>
        <xdr:cNvPr id="562" name="【公民館】&#10;有形固定資産減価償却率該当値テキスト">
          <a:extLst>
            <a:ext uri="{FF2B5EF4-FFF2-40B4-BE49-F238E27FC236}">
              <a16:creationId xmlns:a16="http://schemas.microsoft.com/office/drawing/2014/main" id="{AC4F594E-53AA-44F1-9215-18E783A09687}"/>
            </a:ext>
          </a:extLst>
        </xdr:cNvPr>
        <xdr:cNvSpPr txBox="1"/>
      </xdr:nvSpPr>
      <xdr:spPr>
        <a:xfrm>
          <a:off x="16357600" y="1771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11265</xdr:rowOff>
    </xdr:from>
    <xdr:ext cx="405111" cy="259045"/>
    <xdr:sp macro="" textlink="">
      <xdr:nvSpPr>
        <xdr:cNvPr id="563" name="n_1aveValue【公民館】&#10;有形固定資産減価償却率">
          <a:extLst>
            <a:ext uri="{FF2B5EF4-FFF2-40B4-BE49-F238E27FC236}">
              <a16:creationId xmlns:a16="http://schemas.microsoft.com/office/drawing/2014/main" id="{EF62BC71-364E-4AFA-BFEC-A9B6C706CA58}"/>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564" name="n_2aveValue【公民館】&#10;有形固定資産減価償却率">
          <a:extLst>
            <a:ext uri="{FF2B5EF4-FFF2-40B4-BE49-F238E27FC236}">
              <a16:creationId xmlns:a16="http://schemas.microsoft.com/office/drawing/2014/main" id="{258F78A1-766F-41F7-8A40-04B689F65FC8}"/>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565" name="n_3aveValue【公民館】&#10;有形固定資産減価償却率">
          <a:extLst>
            <a:ext uri="{FF2B5EF4-FFF2-40B4-BE49-F238E27FC236}">
              <a16:creationId xmlns:a16="http://schemas.microsoft.com/office/drawing/2014/main" id="{D2998ED6-0130-4469-9004-E5D1F5EB3194}"/>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566" name="n_4aveValue【公民館】&#10;有形固定資産減価償却率">
          <a:extLst>
            <a:ext uri="{FF2B5EF4-FFF2-40B4-BE49-F238E27FC236}">
              <a16:creationId xmlns:a16="http://schemas.microsoft.com/office/drawing/2014/main" id="{27822F3F-23EF-4BD4-904D-E5AF8619DF36}"/>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7" name="正方形/長方形 566">
          <a:extLst>
            <a:ext uri="{FF2B5EF4-FFF2-40B4-BE49-F238E27FC236}">
              <a16:creationId xmlns:a16="http://schemas.microsoft.com/office/drawing/2014/main" id="{97B95A71-79BA-44C7-9CE2-CAEBB4B7B1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8" name="正方形/長方形 567">
          <a:extLst>
            <a:ext uri="{FF2B5EF4-FFF2-40B4-BE49-F238E27FC236}">
              <a16:creationId xmlns:a16="http://schemas.microsoft.com/office/drawing/2014/main" id="{45385039-A5F0-4336-B5D5-C2AD24FA77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9" name="正方形/長方形 568">
          <a:extLst>
            <a:ext uri="{FF2B5EF4-FFF2-40B4-BE49-F238E27FC236}">
              <a16:creationId xmlns:a16="http://schemas.microsoft.com/office/drawing/2014/main" id="{281FD766-BDD5-48B6-8702-8F1190DF28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0" name="正方形/長方形 569">
          <a:extLst>
            <a:ext uri="{FF2B5EF4-FFF2-40B4-BE49-F238E27FC236}">
              <a16:creationId xmlns:a16="http://schemas.microsoft.com/office/drawing/2014/main" id="{F02AFAE4-FFBC-4AFE-BCD5-60EE64CBFF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1" name="正方形/長方形 570">
          <a:extLst>
            <a:ext uri="{FF2B5EF4-FFF2-40B4-BE49-F238E27FC236}">
              <a16:creationId xmlns:a16="http://schemas.microsoft.com/office/drawing/2014/main" id="{36D1019E-2DC1-4D23-B32E-066FE9552E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2" name="正方形/長方形 571">
          <a:extLst>
            <a:ext uri="{FF2B5EF4-FFF2-40B4-BE49-F238E27FC236}">
              <a16:creationId xmlns:a16="http://schemas.microsoft.com/office/drawing/2014/main" id="{6FB732D5-7B0F-410B-A9FE-06F4000D38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3" name="正方形/長方形 572">
          <a:extLst>
            <a:ext uri="{FF2B5EF4-FFF2-40B4-BE49-F238E27FC236}">
              <a16:creationId xmlns:a16="http://schemas.microsoft.com/office/drawing/2014/main" id="{6A43E17D-C6B5-4979-AA0B-6202333C5A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a:extLst>
            <a:ext uri="{FF2B5EF4-FFF2-40B4-BE49-F238E27FC236}">
              <a16:creationId xmlns:a16="http://schemas.microsoft.com/office/drawing/2014/main" id="{6C53D97A-E8FA-4908-995E-2B356220EA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5" name="テキスト ボックス 574">
          <a:extLst>
            <a:ext uri="{FF2B5EF4-FFF2-40B4-BE49-F238E27FC236}">
              <a16:creationId xmlns:a16="http://schemas.microsoft.com/office/drawing/2014/main" id="{B017206F-DAAA-4768-B8B4-0EE6821C725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6" name="直線コネクタ 575">
          <a:extLst>
            <a:ext uri="{FF2B5EF4-FFF2-40B4-BE49-F238E27FC236}">
              <a16:creationId xmlns:a16="http://schemas.microsoft.com/office/drawing/2014/main" id="{59F694D6-0619-4AEE-BF1C-1B64580CCA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7" name="直線コネクタ 576">
          <a:extLst>
            <a:ext uri="{FF2B5EF4-FFF2-40B4-BE49-F238E27FC236}">
              <a16:creationId xmlns:a16="http://schemas.microsoft.com/office/drawing/2014/main" id="{5AFAEEF3-8F33-4271-AFA3-517E4C1EB54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8" name="テキスト ボックス 577">
          <a:extLst>
            <a:ext uri="{FF2B5EF4-FFF2-40B4-BE49-F238E27FC236}">
              <a16:creationId xmlns:a16="http://schemas.microsoft.com/office/drawing/2014/main" id="{F4C0F91E-4B83-476B-A645-B701788DE98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9" name="直線コネクタ 578">
          <a:extLst>
            <a:ext uri="{FF2B5EF4-FFF2-40B4-BE49-F238E27FC236}">
              <a16:creationId xmlns:a16="http://schemas.microsoft.com/office/drawing/2014/main" id="{ADAC12CB-6D28-41C2-9FE1-2D8D3B234E7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0" name="テキスト ボックス 579">
          <a:extLst>
            <a:ext uri="{FF2B5EF4-FFF2-40B4-BE49-F238E27FC236}">
              <a16:creationId xmlns:a16="http://schemas.microsoft.com/office/drawing/2014/main" id="{F50E09EA-66A2-4A9C-B2E5-3CED815D491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1" name="直線コネクタ 580">
          <a:extLst>
            <a:ext uri="{FF2B5EF4-FFF2-40B4-BE49-F238E27FC236}">
              <a16:creationId xmlns:a16="http://schemas.microsoft.com/office/drawing/2014/main" id="{5CBD4469-8F54-42CF-B7D0-82954701904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82" name="テキスト ボックス 581">
          <a:extLst>
            <a:ext uri="{FF2B5EF4-FFF2-40B4-BE49-F238E27FC236}">
              <a16:creationId xmlns:a16="http://schemas.microsoft.com/office/drawing/2014/main" id="{35490C4D-97DA-4429-A8BC-52658183D3D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3" name="直線コネクタ 582">
          <a:extLst>
            <a:ext uri="{FF2B5EF4-FFF2-40B4-BE49-F238E27FC236}">
              <a16:creationId xmlns:a16="http://schemas.microsoft.com/office/drawing/2014/main" id="{04063DF6-6405-4F63-9A71-2773364628F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84" name="テキスト ボックス 583">
          <a:extLst>
            <a:ext uri="{FF2B5EF4-FFF2-40B4-BE49-F238E27FC236}">
              <a16:creationId xmlns:a16="http://schemas.microsoft.com/office/drawing/2014/main" id="{FD41358E-2E25-418E-8F35-D03D7B9227F9}"/>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5" name="直線コネクタ 584">
          <a:extLst>
            <a:ext uri="{FF2B5EF4-FFF2-40B4-BE49-F238E27FC236}">
              <a16:creationId xmlns:a16="http://schemas.microsoft.com/office/drawing/2014/main" id="{5F4133BA-4666-4C14-87D2-28B96E5918A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6" name="テキスト ボックス 585">
          <a:extLst>
            <a:ext uri="{FF2B5EF4-FFF2-40B4-BE49-F238E27FC236}">
              <a16:creationId xmlns:a16="http://schemas.microsoft.com/office/drawing/2014/main" id="{B741330A-196D-4DD1-B92B-3FEE37EC3B3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7" name="直線コネクタ 586">
          <a:extLst>
            <a:ext uri="{FF2B5EF4-FFF2-40B4-BE49-F238E27FC236}">
              <a16:creationId xmlns:a16="http://schemas.microsoft.com/office/drawing/2014/main" id="{E323FD06-79D2-468C-AF00-9BC8F347C13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8" name="テキスト ボックス 587">
          <a:extLst>
            <a:ext uri="{FF2B5EF4-FFF2-40B4-BE49-F238E27FC236}">
              <a16:creationId xmlns:a16="http://schemas.microsoft.com/office/drawing/2014/main" id="{B3220ABC-89CE-4F71-AF74-790D291BF70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9" name="【公民館】&#10;一人当たり面積グラフ枠">
          <a:extLst>
            <a:ext uri="{FF2B5EF4-FFF2-40B4-BE49-F238E27FC236}">
              <a16:creationId xmlns:a16="http://schemas.microsoft.com/office/drawing/2014/main" id="{3BBE37B2-25F7-4C70-A73E-7D2CF6C716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590" name="直線コネクタ 589">
          <a:extLst>
            <a:ext uri="{FF2B5EF4-FFF2-40B4-BE49-F238E27FC236}">
              <a16:creationId xmlns:a16="http://schemas.microsoft.com/office/drawing/2014/main" id="{9993EB7B-32F0-4990-AC7E-CDCF832D2DE9}"/>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591" name="【公民館】&#10;一人当たり面積最小値テキスト">
          <a:extLst>
            <a:ext uri="{FF2B5EF4-FFF2-40B4-BE49-F238E27FC236}">
              <a16:creationId xmlns:a16="http://schemas.microsoft.com/office/drawing/2014/main" id="{CD736962-AF30-4442-9E66-DF1E48EC9B93}"/>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592" name="直線コネクタ 591">
          <a:extLst>
            <a:ext uri="{FF2B5EF4-FFF2-40B4-BE49-F238E27FC236}">
              <a16:creationId xmlns:a16="http://schemas.microsoft.com/office/drawing/2014/main" id="{777E2B0A-EF0B-4064-B3DD-92A646E132B8}"/>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593" name="【公民館】&#10;一人当たり面積最大値テキスト">
          <a:extLst>
            <a:ext uri="{FF2B5EF4-FFF2-40B4-BE49-F238E27FC236}">
              <a16:creationId xmlns:a16="http://schemas.microsoft.com/office/drawing/2014/main" id="{99578D2C-BDF4-4884-9648-165BAE98E5FC}"/>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594" name="直線コネクタ 593">
          <a:extLst>
            <a:ext uri="{FF2B5EF4-FFF2-40B4-BE49-F238E27FC236}">
              <a16:creationId xmlns:a16="http://schemas.microsoft.com/office/drawing/2014/main" id="{5C31500C-0475-4E67-8D49-F852B33B65AE}"/>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595" name="【公民館】&#10;一人当たり面積平均値テキスト">
          <a:extLst>
            <a:ext uri="{FF2B5EF4-FFF2-40B4-BE49-F238E27FC236}">
              <a16:creationId xmlns:a16="http://schemas.microsoft.com/office/drawing/2014/main" id="{1AF068AF-EFA4-4304-84F4-D83CB17FBE42}"/>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596" name="フローチャート: 判断 595">
          <a:extLst>
            <a:ext uri="{FF2B5EF4-FFF2-40B4-BE49-F238E27FC236}">
              <a16:creationId xmlns:a16="http://schemas.microsoft.com/office/drawing/2014/main" id="{9DBB47C0-402F-4B9D-A984-EB3966C70F9C}"/>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597" name="フローチャート: 判断 596">
          <a:extLst>
            <a:ext uri="{FF2B5EF4-FFF2-40B4-BE49-F238E27FC236}">
              <a16:creationId xmlns:a16="http://schemas.microsoft.com/office/drawing/2014/main" id="{04082E2F-6E91-4867-82B4-EE49FF68FE09}"/>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598" name="フローチャート: 判断 597">
          <a:extLst>
            <a:ext uri="{FF2B5EF4-FFF2-40B4-BE49-F238E27FC236}">
              <a16:creationId xmlns:a16="http://schemas.microsoft.com/office/drawing/2014/main" id="{157845ED-D80B-4E7B-965A-D0A1E3D09FF2}"/>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599" name="フローチャート: 判断 598">
          <a:extLst>
            <a:ext uri="{FF2B5EF4-FFF2-40B4-BE49-F238E27FC236}">
              <a16:creationId xmlns:a16="http://schemas.microsoft.com/office/drawing/2014/main" id="{C394CDC9-27F5-43EE-A237-2E2395212D91}"/>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600" name="フローチャート: 判断 599">
          <a:extLst>
            <a:ext uri="{FF2B5EF4-FFF2-40B4-BE49-F238E27FC236}">
              <a16:creationId xmlns:a16="http://schemas.microsoft.com/office/drawing/2014/main" id="{80E8C77A-B390-4B6B-B74D-B62C14B95D3B}"/>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166D873D-F949-4166-8355-E4EF8C25499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F988038F-DF8C-42C2-A416-52D437F5CA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A5170D82-FAF6-412F-AE02-95FC38EFF6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864079EF-4649-4616-A5A3-3B47BB45F6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106744BC-41D0-4F99-9A2D-A2F1D0E688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135432</xdr:rowOff>
    </xdr:from>
    <xdr:to>
      <xdr:col>116</xdr:col>
      <xdr:colOff>114300</xdr:colOff>
      <xdr:row>108</xdr:row>
      <xdr:rowOff>65582</xdr:rowOff>
    </xdr:to>
    <xdr:sp macro="" textlink="">
      <xdr:nvSpPr>
        <xdr:cNvPr id="606" name="楕円 605">
          <a:extLst>
            <a:ext uri="{FF2B5EF4-FFF2-40B4-BE49-F238E27FC236}">
              <a16:creationId xmlns:a16="http://schemas.microsoft.com/office/drawing/2014/main" id="{EE95A40E-CBB6-4D6C-9FB3-CF8604B57014}"/>
            </a:ext>
          </a:extLst>
        </xdr:cNvPr>
        <xdr:cNvSpPr/>
      </xdr:nvSpPr>
      <xdr:spPr>
        <a:xfrm>
          <a:off x="22110700" y="184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158309</xdr:rowOff>
    </xdr:from>
    <xdr:ext cx="469744" cy="259045"/>
    <xdr:sp macro="" textlink="">
      <xdr:nvSpPr>
        <xdr:cNvPr id="607" name="【公民館】&#10;一人当たり面積該当値テキスト">
          <a:extLst>
            <a:ext uri="{FF2B5EF4-FFF2-40B4-BE49-F238E27FC236}">
              <a16:creationId xmlns:a16="http://schemas.microsoft.com/office/drawing/2014/main" id="{6A6A99CC-5B88-48D5-A7BE-E44B4672B315}"/>
            </a:ext>
          </a:extLst>
        </xdr:cNvPr>
        <xdr:cNvSpPr txBox="1"/>
      </xdr:nvSpPr>
      <xdr:spPr>
        <a:xfrm>
          <a:off x="22199600" y="1833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146727</xdr:rowOff>
    </xdr:from>
    <xdr:ext cx="469744" cy="259045"/>
    <xdr:sp macro="" textlink="">
      <xdr:nvSpPr>
        <xdr:cNvPr id="608" name="n_1aveValue【公民館】&#10;一人当たり面積">
          <a:extLst>
            <a:ext uri="{FF2B5EF4-FFF2-40B4-BE49-F238E27FC236}">
              <a16:creationId xmlns:a16="http://schemas.microsoft.com/office/drawing/2014/main" id="{904424BD-0AF5-4FCE-8060-8D69C83FB397}"/>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609" name="n_2aveValue【公民館】&#10;一人当たり面積">
          <a:extLst>
            <a:ext uri="{FF2B5EF4-FFF2-40B4-BE49-F238E27FC236}">
              <a16:creationId xmlns:a16="http://schemas.microsoft.com/office/drawing/2014/main" id="{B099D820-BB38-4262-B5A4-C5BF9C275A14}"/>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610" name="n_3aveValue【公民館】&#10;一人当たり面積">
          <a:extLst>
            <a:ext uri="{FF2B5EF4-FFF2-40B4-BE49-F238E27FC236}">
              <a16:creationId xmlns:a16="http://schemas.microsoft.com/office/drawing/2014/main" id="{7FC3F83E-8CFB-4B05-BC47-37FD5DE459D0}"/>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611" name="n_4aveValue【公民館】&#10;一人当たり面積">
          <a:extLst>
            <a:ext uri="{FF2B5EF4-FFF2-40B4-BE49-F238E27FC236}">
              <a16:creationId xmlns:a16="http://schemas.microsoft.com/office/drawing/2014/main" id="{98432068-7B1F-457B-8AB4-C71947CD947C}"/>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2" name="正方形/長方形 611">
          <a:extLst>
            <a:ext uri="{FF2B5EF4-FFF2-40B4-BE49-F238E27FC236}">
              <a16:creationId xmlns:a16="http://schemas.microsoft.com/office/drawing/2014/main" id="{4CEEEB90-2113-4FDD-9EC1-9D0F9042A3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3" name="正方形/長方形 612">
          <a:extLst>
            <a:ext uri="{FF2B5EF4-FFF2-40B4-BE49-F238E27FC236}">
              <a16:creationId xmlns:a16="http://schemas.microsoft.com/office/drawing/2014/main" id="{826ED74A-D9B8-4257-A326-F91962B755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4" name="テキスト ボックス 613">
          <a:extLst>
            <a:ext uri="{FF2B5EF4-FFF2-40B4-BE49-F238E27FC236}">
              <a16:creationId xmlns:a16="http://schemas.microsoft.com/office/drawing/2014/main" id="{9E0AA965-EB10-498F-AA84-BFBC63F89F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道路については、利尻富士町面積</a:t>
          </a:r>
          <a:r>
            <a:rPr kumimoji="1" lang="en-US" altLang="ja-JP" sz="1300">
              <a:latin typeface="ＭＳ Ｐゴシック" panose="020B0600070205080204" pitchFamily="50" charset="-128"/>
              <a:ea typeface="ＭＳ Ｐゴシック" panose="020B0600070205080204" pitchFamily="50" charset="-128"/>
            </a:rPr>
            <a:t>105.6</a:t>
          </a:r>
          <a:r>
            <a:rPr kumimoji="1" lang="ja-JP" altLang="en-US" sz="1300">
              <a:latin typeface="ＭＳ Ｐゴシック" panose="020B0600070205080204" pitchFamily="50" charset="-128"/>
              <a:ea typeface="ＭＳ Ｐゴシック" panose="020B0600070205080204" pitchFamily="50" charset="-128"/>
            </a:rPr>
            <a:t>ｋｍ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であり全国平均よりも１人あたりの延長は半分となっている。公営住宅の１人あたりの面積は、類似団体平均の倍になっており民間の賃貸住宅が少なく、町営住宅が多い状況となっている。有形固定資産減価償却率については、全国平均、類似団体とほぼ同じ水準であり</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長期修繕計画（個別改善長寿命化計画）に基づいて適切に毎年修繕を行っているため、使用する上での問題はない。学校施設は、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類似団体より若干低い数値となっている、学校施設についてはＨ</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27</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～Ｈ</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において小中併置校建替があったため。どの施設においても維持管理にかかる経費の増加に留意しつつ、引き続き、インフラ施設、子育て環境の整備に積極的に取り組んでいく。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09A8C4-3F38-4A8D-9DA4-D295F25272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6F0DC1-C0A3-4182-8669-1C09E79CD21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AB0FC4-F71A-4A0A-980B-85651D7C68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1A665F-2B89-4F83-A4F4-0103778822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330C82-6F56-47BA-8D3A-35AEC1EF6F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36864E-C945-459F-AEBF-BF4EEB1B4F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4D0FFD-AD91-43C7-B5CF-10AE6203B1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3774F5-AB60-43AF-8E6E-3A95ACD341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A2B78C-4B39-4A52-A755-1013E747BC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2A0161-0F0D-4090-A55A-F78E49758F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2,259
2,252
105.62
5,687,043
5,624,948
61,695
2,515,507
5,656,369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CDC9A4-40C8-419F-BCDF-EDD57DD45F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7CDE56-2EE0-4B1D-B1FC-E4C1D1CA30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6E767F-FE22-484A-975A-BC964F0048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667BF8-D6C7-4EBB-A574-44BF343C41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BC23E3-71E3-4618-B3AB-6691982F62A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2C76DC4-F1C1-436C-A0B3-730633A2093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D55105-6807-4A54-AE02-863318B16E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6F985C-AC95-4B4E-BD87-E3223D8568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9013F0-448F-4799-8C54-22187537FB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0BFBEA-4BB3-4E2F-A65E-8C3B888C34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02141B-37A0-42CB-93E3-3B3145CE32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40052B-1A24-4664-ACBD-A5C73430433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E441E8-7AD6-48AC-B5A5-385DDB465F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1F3F90-98C8-4F56-A293-726C6DFE10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515AF5-B7A6-4F75-89BE-06F268C3BE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C4212A-FE47-4652-B16C-C8A5448EF9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13DC99-DAE1-491B-8262-FF332087C1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EA6C02-6B7D-4EA1-819D-2A12D15312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1F2EF8-B107-4785-9CA0-47F60AEF0D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A193CF1-F0CF-4FE6-84C1-3E25242A81C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95625E-E29D-4568-8024-87E1388E90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FEA928-CE7D-4104-BF88-58BE953468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9D7806-3EC3-48BB-B62F-4AF632B4E7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BD01C7-EE85-4299-8081-93A2DAD8EC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6D9EB3-69EA-407F-A532-A37266A455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C8D9BD-6116-41B0-B56E-F4ED97F715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7F0170-09B7-4325-B3AC-9F7A74F0D7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CB105C-A1D6-465D-BD14-0476A253AD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18C600-24C4-4BE9-B111-5017FAD1EA6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C4779E2-DBB2-4811-AC2F-397094DFF7E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6EAA576-0A30-4C28-8D9C-214370365F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7B90892-C6BF-49A7-8F06-FBC46B61A54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E49F4C8-967E-4994-9B02-956DFB0F23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6122FDF-ED11-4EA9-971A-916D69C7CAB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CBD38D1-ED43-4C13-B474-F160219A692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D54DA72-B223-4807-9877-9489E75BDB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B8B7A81-C4E1-4538-8C85-D6B2AB9CB51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CE78DAD-E4E5-4BCA-AE3E-D95E38478B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A29A85C-B769-4BF2-86C3-984CAE5588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15A44ED-2DE4-41D2-8253-A9E83A3D2F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1E088D6-A71E-409F-8E06-2834925B2B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9F33E39-EAD8-4623-9B5B-52B72A1EB6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B49E47E-3138-4F0D-AC91-91CA9DE542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2A78765-0CDE-49FE-B477-343856AD81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3545434-EBE2-4A56-A209-A48131D2F28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B28936F-F895-48DD-B5C6-77FE096ADC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4CB016A-C633-4F34-BD50-6D55CD8091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391F793-046C-4655-8D38-99CB4499EA2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7E241CA-79FC-43C1-A278-E7A26873DBA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7E8DFF2-1C48-42BB-BEF6-0D3C8355D14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BC137B3-3CC6-46D2-821F-CB364899B4D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C04F83F-135F-41FA-A129-D4EF08120CB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CD884A3-1AB3-4DEA-94C1-072711F7397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D244BE7-F8ED-4372-986A-7DCEE611B0B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9C27074E-4BFC-4523-9497-44D788A9B27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A9A79D2-0AA4-45B3-B4AC-3C5F29C59F8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ECF8E2D-915F-4400-92F6-6E7E5859140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BB20A60A-E94C-4591-965E-5AF136ADB64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E88D986-FCEF-470F-B5FB-1E832AF45A4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5A53C08-E9DB-4510-8C40-C802C744534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9C53F85-F5B8-48CD-9B31-0DE4EC4C29F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6EA006A-8945-4210-AE6F-C6F355F05BD0}"/>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062B9F1-0DC1-478E-8209-95C959F38D5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F4669A7-35C2-438F-BD80-7B9B4375711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846C38A-394F-4149-AFFD-9B755441F434}"/>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BF1CF58D-87B0-4090-A89C-7DE5E0A8C054}"/>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D4240A6-E909-4877-836F-3CD6AEDC1D38}"/>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AB5FF8B2-8E5F-4302-9127-538A4749EC47}"/>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2005B081-7489-4A2D-8DB2-D3A065784B0C}"/>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8BD8BA69-FB66-4020-85B6-802ED299FD6A}"/>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07B1C534-D44F-49F5-8C37-3A3C298F6FA9}"/>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582F05D9-CD00-41C4-913A-E5B6395B9588}"/>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D0DB7B1-DCD3-432D-9F4F-CB417C4700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141C522-B560-4BC0-B087-B8CBDE37473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1E62B3C-BE28-4DA7-B646-7A6BE7427E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2CD9B64-0307-465C-9B04-44429414F79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03B0A9D-EDF7-499D-8034-53142E98ED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164465</xdr:rowOff>
    </xdr:from>
    <xdr:to>
      <xdr:col>24</xdr:col>
      <xdr:colOff>114300</xdr:colOff>
      <xdr:row>64</xdr:row>
      <xdr:rowOff>94615</xdr:rowOff>
    </xdr:to>
    <xdr:sp macro="" textlink="">
      <xdr:nvSpPr>
        <xdr:cNvPr id="89" name="楕円 88">
          <a:extLst>
            <a:ext uri="{FF2B5EF4-FFF2-40B4-BE49-F238E27FC236}">
              <a16:creationId xmlns:a16="http://schemas.microsoft.com/office/drawing/2014/main" id="{432719B0-D55D-46A2-B0D4-17CD4AEE8271}"/>
            </a:ext>
          </a:extLst>
        </xdr:cNvPr>
        <xdr:cNvSpPr/>
      </xdr:nvSpPr>
      <xdr:spPr>
        <a:xfrm>
          <a:off x="45847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79392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9DD46626-8B7E-4495-81FD-2D5CFC0C3B4C}"/>
            </a:ext>
          </a:extLst>
        </xdr:cNvPr>
        <xdr:cNvSpPr txBox="1"/>
      </xdr:nvSpPr>
      <xdr:spPr>
        <a:xfrm>
          <a:off x="4673600" y="1088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74947</xdr:rowOff>
    </xdr:from>
    <xdr:ext cx="405111" cy="259045"/>
    <xdr:sp macro="" textlink="">
      <xdr:nvSpPr>
        <xdr:cNvPr id="91" name="n_1aveValue【体育館・プール】&#10;有形固定資産減価償却率">
          <a:extLst>
            <a:ext uri="{FF2B5EF4-FFF2-40B4-BE49-F238E27FC236}">
              <a16:creationId xmlns:a16="http://schemas.microsoft.com/office/drawing/2014/main" id="{80961BBF-C089-44BD-BFB8-3B80F9E89A3E}"/>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92" name="n_2aveValue【体育館・プール】&#10;有形固定資産減価償却率">
          <a:extLst>
            <a:ext uri="{FF2B5EF4-FFF2-40B4-BE49-F238E27FC236}">
              <a16:creationId xmlns:a16="http://schemas.microsoft.com/office/drawing/2014/main" id="{A7E4E37E-7737-4C31-B2EC-701D6C9E6D5C}"/>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93" name="n_3aveValue【体育館・プール】&#10;有形固定資産減価償却率">
          <a:extLst>
            <a:ext uri="{FF2B5EF4-FFF2-40B4-BE49-F238E27FC236}">
              <a16:creationId xmlns:a16="http://schemas.microsoft.com/office/drawing/2014/main" id="{F0187443-184F-4227-9C46-AC90242678FE}"/>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94" name="n_4aveValue【体育館・プール】&#10;有形固定資産減価償却率">
          <a:extLst>
            <a:ext uri="{FF2B5EF4-FFF2-40B4-BE49-F238E27FC236}">
              <a16:creationId xmlns:a16="http://schemas.microsoft.com/office/drawing/2014/main" id="{38FFF8F7-DC1D-47AA-80A7-67C27F0444DB}"/>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67EE5AD3-2338-43FA-99A6-39C7B743CD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B2EA2ACE-0CBF-4742-9D35-2784E36D0B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31072133-2288-4204-844F-EE8074DB2B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689E4205-4B80-420B-A112-D010D9840D6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9E751D18-7681-4361-894C-0BF42BBB61D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C5E43798-02C8-4FD4-AC4C-BED9E0B52F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68D5B9EB-E037-4A6F-9C34-B0E0FEEE66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FC866865-640B-4396-8DB8-B968CA0D89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A0560442-A25A-4183-AF91-E550BEF6E0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6AE0DD39-55D8-49F5-A4B2-E79B693012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id="{85493CD9-6401-4C96-91B9-D181F470E9F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id="{2030E2A1-5D92-4249-92D7-9CD4C04B6C3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id="{AE70E162-34C3-42FC-80F9-5713001210D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id="{63BF0A29-F303-45C1-BDF9-CB6F7FF20A1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id="{3E4B6F3D-AAD8-4A13-A69E-5524B89F9F0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id="{1D4F2DB6-E5DC-4BA2-BC2D-E7F1D9F89B8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id="{FB6A0E25-0163-4C1D-8D3F-08F07B38E87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id="{5D27DA0A-4BD6-42DD-8CB9-FC0C045DAD5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id="{59059F5E-B3E3-4927-9220-E04D302D0AD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id="{95AF9A5D-3E51-49DB-A01D-72929C82CBB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id="{9BF701D5-BE54-4E87-B5C1-0A8C42B940C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a:extLst>
            <a:ext uri="{FF2B5EF4-FFF2-40B4-BE49-F238E27FC236}">
              <a16:creationId xmlns:a16="http://schemas.microsoft.com/office/drawing/2014/main" id="{C056E9CA-6807-4B68-9934-5CE3DFD7E15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5A01935B-1364-4305-9011-12D3FDDF25D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E5106F6A-4168-4865-87FC-A44004E15E4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280E1AAA-C909-4877-94DF-CBA1B4BBAB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20" name="直線コネクタ 119">
          <a:extLst>
            <a:ext uri="{FF2B5EF4-FFF2-40B4-BE49-F238E27FC236}">
              <a16:creationId xmlns:a16="http://schemas.microsoft.com/office/drawing/2014/main" id="{24A49C25-C5A2-48B7-87F5-61D4E1F4DF9D}"/>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21" name="【体育館・プール】&#10;一人当たり面積最小値テキスト">
          <a:extLst>
            <a:ext uri="{FF2B5EF4-FFF2-40B4-BE49-F238E27FC236}">
              <a16:creationId xmlns:a16="http://schemas.microsoft.com/office/drawing/2014/main" id="{B8894150-2E83-479C-8BC0-1B08D3C3448A}"/>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22" name="直線コネクタ 121">
          <a:extLst>
            <a:ext uri="{FF2B5EF4-FFF2-40B4-BE49-F238E27FC236}">
              <a16:creationId xmlns:a16="http://schemas.microsoft.com/office/drawing/2014/main" id="{20103C3D-6B3F-4182-966B-FED473AA383C}"/>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23" name="【体育館・プール】&#10;一人当たり面積最大値テキスト">
          <a:extLst>
            <a:ext uri="{FF2B5EF4-FFF2-40B4-BE49-F238E27FC236}">
              <a16:creationId xmlns:a16="http://schemas.microsoft.com/office/drawing/2014/main" id="{63D02E0C-9812-45CF-AD09-AA79BD48AC15}"/>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24" name="直線コネクタ 123">
          <a:extLst>
            <a:ext uri="{FF2B5EF4-FFF2-40B4-BE49-F238E27FC236}">
              <a16:creationId xmlns:a16="http://schemas.microsoft.com/office/drawing/2014/main" id="{4DB957A3-D255-4D40-94DD-F7A8A4C527C4}"/>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25" name="【体育館・プール】&#10;一人当たり面積平均値テキスト">
          <a:extLst>
            <a:ext uri="{FF2B5EF4-FFF2-40B4-BE49-F238E27FC236}">
              <a16:creationId xmlns:a16="http://schemas.microsoft.com/office/drawing/2014/main" id="{377814F3-91B2-4F54-8277-46F24B7063D9}"/>
            </a:ext>
          </a:extLst>
        </xdr:cNvPr>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26" name="フローチャート: 判断 125">
          <a:extLst>
            <a:ext uri="{FF2B5EF4-FFF2-40B4-BE49-F238E27FC236}">
              <a16:creationId xmlns:a16="http://schemas.microsoft.com/office/drawing/2014/main" id="{49C46328-AA69-4A85-911F-B6DE37481E98}"/>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27" name="フローチャート: 判断 126">
          <a:extLst>
            <a:ext uri="{FF2B5EF4-FFF2-40B4-BE49-F238E27FC236}">
              <a16:creationId xmlns:a16="http://schemas.microsoft.com/office/drawing/2014/main" id="{BFE0971C-21A4-4513-828D-44F8DAD37C6F}"/>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28" name="フローチャート: 判断 127">
          <a:extLst>
            <a:ext uri="{FF2B5EF4-FFF2-40B4-BE49-F238E27FC236}">
              <a16:creationId xmlns:a16="http://schemas.microsoft.com/office/drawing/2014/main" id="{0E165D6A-B41E-40BE-ABF0-286C07F598EF}"/>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29" name="フローチャート: 判断 128">
          <a:extLst>
            <a:ext uri="{FF2B5EF4-FFF2-40B4-BE49-F238E27FC236}">
              <a16:creationId xmlns:a16="http://schemas.microsoft.com/office/drawing/2014/main" id="{AD5AFAC5-39DB-44EC-92FE-3E25761F0EC3}"/>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30" name="フローチャート: 判断 129">
          <a:extLst>
            <a:ext uri="{FF2B5EF4-FFF2-40B4-BE49-F238E27FC236}">
              <a16:creationId xmlns:a16="http://schemas.microsoft.com/office/drawing/2014/main" id="{A262D822-BD68-48C1-8281-D10F306B9C0D}"/>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1CA64C87-59B8-4E9E-B328-B73E7083E9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464191FC-CC67-4F0B-8537-B940C8E45D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67DCFE9B-9B73-4D15-A200-5502091EAC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67E63365-2397-4D67-99A5-279F711FF1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756933BE-EC1E-4605-BD2C-7440122695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41293</xdr:rowOff>
    </xdr:from>
    <xdr:to>
      <xdr:col>55</xdr:col>
      <xdr:colOff>50800</xdr:colOff>
      <xdr:row>62</xdr:row>
      <xdr:rowOff>142893</xdr:rowOff>
    </xdr:to>
    <xdr:sp macro="" textlink="">
      <xdr:nvSpPr>
        <xdr:cNvPr id="136" name="楕円 135">
          <a:extLst>
            <a:ext uri="{FF2B5EF4-FFF2-40B4-BE49-F238E27FC236}">
              <a16:creationId xmlns:a16="http://schemas.microsoft.com/office/drawing/2014/main" id="{44EC2885-0B1E-4469-BFAC-52F97374AF64}"/>
            </a:ext>
          </a:extLst>
        </xdr:cNvPr>
        <xdr:cNvSpPr/>
      </xdr:nvSpPr>
      <xdr:spPr>
        <a:xfrm>
          <a:off x="10426700" y="10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64170</xdr:rowOff>
    </xdr:from>
    <xdr:ext cx="469744" cy="259045"/>
    <xdr:sp macro="" textlink="">
      <xdr:nvSpPr>
        <xdr:cNvPr id="137" name="【体育館・プール】&#10;一人当たり面積該当値テキスト">
          <a:extLst>
            <a:ext uri="{FF2B5EF4-FFF2-40B4-BE49-F238E27FC236}">
              <a16:creationId xmlns:a16="http://schemas.microsoft.com/office/drawing/2014/main" id="{062AA941-E4F7-4CD4-A9DE-2A478B9E842A}"/>
            </a:ext>
          </a:extLst>
        </xdr:cNvPr>
        <xdr:cNvSpPr txBox="1"/>
      </xdr:nvSpPr>
      <xdr:spPr>
        <a:xfrm>
          <a:off x="10515600" y="1052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38262</xdr:rowOff>
    </xdr:from>
    <xdr:ext cx="469744" cy="259045"/>
    <xdr:sp macro="" textlink="">
      <xdr:nvSpPr>
        <xdr:cNvPr id="138" name="n_1aveValue【体育館・プール】&#10;一人当たり面積">
          <a:extLst>
            <a:ext uri="{FF2B5EF4-FFF2-40B4-BE49-F238E27FC236}">
              <a16:creationId xmlns:a16="http://schemas.microsoft.com/office/drawing/2014/main" id="{993360E3-7B3A-41CC-A93F-CA2ACDA27E4D}"/>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39" name="n_2aveValue【体育館・プール】&#10;一人当たり面積">
          <a:extLst>
            <a:ext uri="{FF2B5EF4-FFF2-40B4-BE49-F238E27FC236}">
              <a16:creationId xmlns:a16="http://schemas.microsoft.com/office/drawing/2014/main" id="{42CC04D6-669D-48FA-8641-855A36E7BD1A}"/>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40" name="n_3aveValue【体育館・プール】&#10;一人当たり面積">
          <a:extLst>
            <a:ext uri="{FF2B5EF4-FFF2-40B4-BE49-F238E27FC236}">
              <a16:creationId xmlns:a16="http://schemas.microsoft.com/office/drawing/2014/main" id="{29DD1AD2-2405-4F9E-8231-D83FCA48D9FD}"/>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41" name="n_4aveValue【体育館・プール】&#10;一人当たり面積">
          <a:extLst>
            <a:ext uri="{FF2B5EF4-FFF2-40B4-BE49-F238E27FC236}">
              <a16:creationId xmlns:a16="http://schemas.microsoft.com/office/drawing/2014/main" id="{A76A9997-3320-4848-A8A0-927F690A4A10}"/>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a:extLst>
            <a:ext uri="{FF2B5EF4-FFF2-40B4-BE49-F238E27FC236}">
              <a16:creationId xmlns:a16="http://schemas.microsoft.com/office/drawing/2014/main" id="{0E67994B-A4F4-4E1C-8B6B-2260DA5E6D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a:extLst>
            <a:ext uri="{FF2B5EF4-FFF2-40B4-BE49-F238E27FC236}">
              <a16:creationId xmlns:a16="http://schemas.microsoft.com/office/drawing/2014/main" id="{2B27F17B-0865-44AC-B1DB-BFD24C9099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a:extLst>
            <a:ext uri="{FF2B5EF4-FFF2-40B4-BE49-F238E27FC236}">
              <a16:creationId xmlns:a16="http://schemas.microsoft.com/office/drawing/2014/main" id="{A2BB7672-3403-4275-8587-3736028B115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a:extLst>
            <a:ext uri="{FF2B5EF4-FFF2-40B4-BE49-F238E27FC236}">
              <a16:creationId xmlns:a16="http://schemas.microsoft.com/office/drawing/2014/main" id="{6934431E-A7E1-4A7F-9848-06FF306FA8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a:extLst>
            <a:ext uri="{FF2B5EF4-FFF2-40B4-BE49-F238E27FC236}">
              <a16:creationId xmlns:a16="http://schemas.microsoft.com/office/drawing/2014/main" id="{9546EFD1-1ECC-40F9-A143-662C5C6B04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a:extLst>
            <a:ext uri="{FF2B5EF4-FFF2-40B4-BE49-F238E27FC236}">
              <a16:creationId xmlns:a16="http://schemas.microsoft.com/office/drawing/2014/main" id="{3EAF2CA6-DA98-4E54-A58F-5C97B5287D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a:extLst>
            <a:ext uri="{FF2B5EF4-FFF2-40B4-BE49-F238E27FC236}">
              <a16:creationId xmlns:a16="http://schemas.microsoft.com/office/drawing/2014/main" id="{E51A47F8-A302-4F56-B097-8D2C9D2A32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a:extLst>
            <a:ext uri="{FF2B5EF4-FFF2-40B4-BE49-F238E27FC236}">
              <a16:creationId xmlns:a16="http://schemas.microsoft.com/office/drawing/2014/main" id="{A4623205-C65E-4559-A044-B92B8D602CF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0" name="テキスト ボックス 149">
          <a:extLst>
            <a:ext uri="{FF2B5EF4-FFF2-40B4-BE49-F238E27FC236}">
              <a16:creationId xmlns:a16="http://schemas.microsoft.com/office/drawing/2014/main" id="{4F60ACCD-F696-46B4-AAB1-C47F86C4E5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1" name="直線コネクタ 150">
          <a:extLst>
            <a:ext uri="{FF2B5EF4-FFF2-40B4-BE49-F238E27FC236}">
              <a16:creationId xmlns:a16="http://schemas.microsoft.com/office/drawing/2014/main" id="{438E72C6-39F1-436F-851D-EF7B2A9B2F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2" name="テキスト ボックス 151">
          <a:extLst>
            <a:ext uri="{FF2B5EF4-FFF2-40B4-BE49-F238E27FC236}">
              <a16:creationId xmlns:a16="http://schemas.microsoft.com/office/drawing/2014/main" id="{4FA11D4F-B424-4051-8CB0-0A9FC2C830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3" name="直線コネクタ 152">
          <a:extLst>
            <a:ext uri="{FF2B5EF4-FFF2-40B4-BE49-F238E27FC236}">
              <a16:creationId xmlns:a16="http://schemas.microsoft.com/office/drawing/2014/main" id="{7BC8F1C8-5E9E-4D8C-9D97-15764EE37F3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4" name="テキスト ボックス 153">
          <a:extLst>
            <a:ext uri="{FF2B5EF4-FFF2-40B4-BE49-F238E27FC236}">
              <a16:creationId xmlns:a16="http://schemas.microsoft.com/office/drawing/2014/main" id="{F3D56F4C-18C2-49F0-AA8D-5C1BD56000E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5" name="直線コネクタ 154">
          <a:extLst>
            <a:ext uri="{FF2B5EF4-FFF2-40B4-BE49-F238E27FC236}">
              <a16:creationId xmlns:a16="http://schemas.microsoft.com/office/drawing/2014/main" id="{1D83C067-3380-4F44-9B51-EEC1FDA45D2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6" name="テキスト ボックス 155">
          <a:extLst>
            <a:ext uri="{FF2B5EF4-FFF2-40B4-BE49-F238E27FC236}">
              <a16:creationId xmlns:a16="http://schemas.microsoft.com/office/drawing/2014/main" id="{F26C9CC2-4C34-460E-AFEF-B8F9F0BBB7F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7" name="直線コネクタ 156">
          <a:extLst>
            <a:ext uri="{FF2B5EF4-FFF2-40B4-BE49-F238E27FC236}">
              <a16:creationId xmlns:a16="http://schemas.microsoft.com/office/drawing/2014/main" id="{18349C10-1F83-458E-B1E1-DEBCF077F8D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8" name="テキスト ボックス 157">
          <a:extLst>
            <a:ext uri="{FF2B5EF4-FFF2-40B4-BE49-F238E27FC236}">
              <a16:creationId xmlns:a16="http://schemas.microsoft.com/office/drawing/2014/main" id="{8D8AF3E2-A0ED-45C1-8F97-238B3E7C329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9" name="直線コネクタ 158">
          <a:extLst>
            <a:ext uri="{FF2B5EF4-FFF2-40B4-BE49-F238E27FC236}">
              <a16:creationId xmlns:a16="http://schemas.microsoft.com/office/drawing/2014/main" id="{EC45ABE6-0206-46B1-A055-90739584C74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0" name="テキスト ボックス 159">
          <a:extLst>
            <a:ext uri="{FF2B5EF4-FFF2-40B4-BE49-F238E27FC236}">
              <a16:creationId xmlns:a16="http://schemas.microsoft.com/office/drawing/2014/main" id="{4AE7353B-4C93-495A-8760-6774582EDB0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1" name="直線コネクタ 160">
          <a:extLst>
            <a:ext uri="{FF2B5EF4-FFF2-40B4-BE49-F238E27FC236}">
              <a16:creationId xmlns:a16="http://schemas.microsoft.com/office/drawing/2014/main" id="{C441E665-6D75-4710-B236-1121E8A15CE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2" name="テキスト ボックス 161">
          <a:extLst>
            <a:ext uri="{FF2B5EF4-FFF2-40B4-BE49-F238E27FC236}">
              <a16:creationId xmlns:a16="http://schemas.microsoft.com/office/drawing/2014/main" id="{4DDAEB23-D95E-45E9-BAFE-220FE95F208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3" name="直線コネクタ 162">
          <a:extLst>
            <a:ext uri="{FF2B5EF4-FFF2-40B4-BE49-F238E27FC236}">
              <a16:creationId xmlns:a16="http://schemas.microsoft.com/office/drawing/2014/main" id="{EBDFC9E2-0838-456A-8E7B-AD90CC5CDD7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4" name="テキスト ボックス 163">
          <a:extLst>
            <a:ext uri="{FF2B5EF4-FFF2-40B4-BE49-F238E27FC236}">
              <a16:creationId xmlns:a16="http://schemas.microsoft.com/office/drawing/2014/main" id="{42942A31-F829-49AC-9414-BD7BF440EA4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a:extLst>
            <a:ext uri="{FF2B5EF4-FFF2-40B4-BE49-F238E27FC236}">
              <a16:creationId xmlns:a16="http://schemas.microsoft.com/office/drawing/2014/main" id="{3FAEE27F-C5FC-4876-AEF8-573A483E98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8132C2D6-D6A6-48A2-9096-0BBE93B877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67" name="直線コネクタ 166">
          <a:extLst>
            <a:ext uri="{FF2B5EF4-FFF2-40B4-BE49-F238E27FC236}">
              <a16:creationId xmlns:a16="http://schemas.microsoft.com/office/drawing/2014/main" id="{7C5ED0A8-79A6-4424-BC58-711F25EA5660}"/>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68" name="【福祉施設】&#10;有形固定資産減価償却率最小値テキスト">
          <a:extLst>
            <a:ext uri="{FF2B5EF4-FFF2-40B4-BE49-F238E27FC236}">
              <a16:creationId xmlns:a16="http://schemas.microsoft.com/office/drawing/2014/main" id="{003E448A-F93C-4F04-A21C-98A19109D23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69" name="直線コネクタ 168">
          <a:extLst>
            <a:ext uri="{FF2B5EF4-FFF2-40B4-BE49-F238E27FC236}">
              <a16:creationId xmlns:a16="http://schemas.microsoft.com/office/drawing/2014/main" id="{59F3C550-0253-4D72-8184-FA575957691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70" name="【福祉施設】&#10;有形固定資産減価償却率最大値テキスト">
          <a:extLst>
            <a:ext uri="{FF2B5EF4-FFF2-40B4-BE49-F238E27FC236}">
              <a16:creationId xmlns:a16="http://schemas.microsoft.com/office/drawing/2014/main" id="{DACC8C7E-AB55-43DA-95BE-46C8C2E41E16}"/>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71" name="直線コネクタ 170">
          <a:extLst>
            <a:ext uri="{FF2B5EF4-FFF2-40B4-BE49-F238E27FC236}">
              <a16:creationId xmlns:a16="http://schemas.microsoft.com/office/drawing/2014/main" id="{50CE5E45-6D82-4967-92AE-983E88F5D67D}"/>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1B9C6DDC-C5D0-43ED-85B4-C1A536A6C5B8}"/>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73" name="フローチャート: 判断 172">
          <a:extLst>
            <a:ext uri="{FF2B5EF4-FFF2-40B4-BE49-F238E27FC236}">
              <a16:creationId xmlns:a16="http://schemas.microsoft.com/office/drawing/2014/main" id="{95EDE496-53AD-4498-AB06-94D93CBD1013}"/>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74" name="フローチャート: 判断 173">
          <a:extLst>
            <a:ext uri="{FF2B5EF4-FFF2-40B4-BE49-F238E27FC236}">
              <a16:creationId xmlns:a16="http://schemas.microsoft.com/office/drawing/2014/main" id="{1CD12E37-8C13-4DB6-8299-F4502374A233}"/>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75" name="フローチャート: 判断 174">
          <a:extLst>
            <a:ext uri="{FF2B5EF4-FFF2-40B4-BE49-F238E27FC236}">
              <a16:creationId xmlns:a16="http://schemas.microsoft.com/office/drawing/2014/main" id="{74ABD6E4-442C-4F4B-95F7-EEAF9F0DF921}"/>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176" name="フローチャート: 判断 175">
          <a:extLst>
            <a:ext uri="{FF2B5EF4-FFF2-40B4-BE49-F238E27FC236}">
              <a16:creationId xmlns:a16="http://schemas.microsoft.com/office/drawing/2014/main" id="{7D821840-E705-4EFF-AC01-46D4005E50F6}"/>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177" name="フローチャート: 判断 176">
          <a:extLst>
            <a:ext uri="{FF2B5EF4-FFF2-40B4-BE49-F238E27FC236}">
              <a16:creationId xmlns:a16="http://schemas.microsoft.com/office/drawing/2014/main" id="{3E444002-678A-436D-875F-8E12C21EF0A8}"/>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427313CC-60CA-44A0-B42C-539D26E433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C3121536-EC6A-4733-B2C8-B843B89E8D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982F40E9-C2C7-417F-8164-59B2EE94A7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B48E16B7-EDF6-4341-A494-539D09E5C6F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43D4D153-F088-45A2-AB1A-B561A4AB39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183" name="楕円 182">
          <a:extLst>
            <a:ext uri="{FF2B5EF4-FFF2-40B4-BE49-F238E27FC236}">
              <a16:creationId xmlns:a16="http://schemas.microsoft.com/office/drawing/2014/main" id="{3977CF0F-413C-4C45-80C5-341348C0148F}"/>
            </a:ext>
          </a:extLst>
        </xdr:cNvPr>
        <xdr:cNvSpPr/>
      </xdr:nvSpPr>
      <xdr:spPr>
        <a:xfrm>
          <a:off x="4584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153506</xdr:rowOff>
    </xdr:from>
    <xdr:ext cx="405111" cy="259045"/>
    <xdr:sp macro="" textlink="">
      <xdr:nvSpPr>
        <xdr:cNvPr id="184" name="【福祉施設】&#10;有形固定資産減価償却率該当値テキスト">
          <a:extLst>
            <a:ext uri="{FF2B5EF4-FFF2-40B4-BE49-F238E27FC236}">
              <a16:creationId xmlns:a16="http://schemas.microsoft.com/office/drawing/2014/main" id="{718E9CF0-0166-4061-A988-37FAA580DA9E}"/>
            </a:ext>
          </a:extLst>
        </xdr:cNvPr>
        <xdr:cNvSpPr txBox="1"/>
      </xdr:nvSpPr>
      <xdr:spPr>
        <a:xfrm>
          <a:off x="4673600"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22151</xdr:rowOff>
    </xdr:from>
    <xdr:ext cx="405111" cy="259045"/>
    <xdr:sp macro="" textlink="">
      <xdr:nvSpPr>
        <xdr:cNvPr id="185" name="n_1aveValue【福祉施設】&#10;有形固定資産減価償却率">
          <a:extLst>
            <a:ext uri="{FF2B5EF4-FFF2-40B4-BE49-F238E27FC236}">
              <a16:creationId xmlns:a16="http://schemas.microsoft.com/office/drawing/2014/main" id="{30BA0315-90A3-416C-AF48-C83ECB07AE8B}"/>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186" name="n_2aveValue【福祉施設】&#10;有形固定資産減価償却率">
          <a:extLst>
            <a:ext uri="{FF2B5EF4-FFF2-40B4-BE49-F238E27FC236}">
              <a16:creationId xmlns:a16="http://schemas.microsoft.com/office/drawing/2014/main" id="{6742C64B-DBD0-42D2-8C6C-5BB662B9C373}"/>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187" name="n_3aveValue【福祉施設】&#10;有形固定資産減価償却率">
          <a:extLst>
            <a:ext uri="{FF2B5EF4-FFF2-40B4-BE49-F238E27FC236}">
              <a16:creationId xmlns:a16="http://schemas.microsoft.com/office/drawing/2014/main" id="{17C13D9A-C874-4A48-AB36-BC917A653C2F}"/>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188" name="n_4aveValue【福祉施設】&#10;有形固定資産減価償却率">
          <a:extLst>
            <a:ext uri="{FF2B5EF4-FFF2-40B4-BE49-F238E27FC236}">
              <a16:creationId xmlns:a16="http://schemas.microsoft.com/office/drawing/2014/main" id="{7D420884-86B6-47D3-BE8A-FE230E9A1B64}"/>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a:extLst>
            <a:ext uri="{FF2B5EF4-FFF2-40B4-BE49-F238E27FC236}">
              <a16:creationId xmlns:a16="http://schemas.microsoft.com/office/drawing/2014/main" id="{142CB9FD-3822-4F6C-98AC-BE74ECB5B77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a:extLst>
            <a:ext uri="{FF2B5EF4-FFF2-40B4-BE49-F238E27FC236}">
              <a16:creationId xmlns:a16="http://schemas.microsoft.com/office/drawing/2014/main" id="{3F624F9C-A0C4-4BF3-BE2C-6A9CC03C4D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a:extLst>
            <a:ext uri="{FF2B5EF4-FFF2-40B4-BE49-F238E27FC236}">
              <a16:creationId xmlns:a16="http://schemas.microsoft.com/office/drawing/2014/main" id="{2F5789B8-F4F0-46A4-8EEA-8831782A1D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a:extLst>
            <a:ext uri="{FF2B5EF4-FFF2-40B4-BE49-F238E27FC236}">
              <a16:creationId xmlns:a16="http://schemas.microsoft.com/office/drawing/2014/main" id="{762BF4B5-6380-4B57-99BA-904B58BC76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a:extLst>
            <a:ext uri="{FF2B5EF4-FFF2-40B4-BE49-F238E27FC236}">
              <a16:creationId xmlns:a16="http://schemas.microsoft.com/office/drawing/2014/main" id="{84E0C3E5-57E4-4D7A-A16A-460C5C49AD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a:extLst>
            <a:ext uri="{FF2B5EF4-FFF2-40B4-BE49-F238E27FC236}">
              <a16:creationId xmlns:a16="http://schemas.microsoft.com/office/drawing/2014/main" id="{602D816D-27FF-45B5-A9EA-0E7F02039B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a:extLst>
            <a:ext uri="{FF2B5EF4-FFF2-40B4-BE49-F238E27FC236}">
              <a16:creationId xmlns:a16="http://schemas.microsoft.com/office/drawing/2014/main" id="{9AEB7C89-10E7-4255-9153-FE0515B7F1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a:extLst>
            <a:ext uri="{FF2B5EF4-FFF2-40B4-BE49-F238E27FC236}">
              <a16:creationId xmlns:a16="http://schemas.microsoft.com/office/drawing/2014/main" id="{975D0AC9-858D-4A60-9EA3-7A4327B3A7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a:extLst>
            <a:ext uri="{FF2B5EF4-FFF2-40B4-BE49-F238E27FC236}">
              <a16:creationId xmlns:a16="http://schemas.microsoft.com/office/drawing/2014/main" id="{D6C283BD-AFE2-448C-9907-53BFA0F0DC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a:extLst>
            <a:ext uri="{FF2B5EF4-FFF2-40B4-BE49-F238E27FC236}">
              <a16:creationId xmlns:a16="http://schemas.microsoft.com/office/drawing/2014/main" id="{F8F4D77C-E315-4BC6-B926-89751EC6BD1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9" name="直線コネクタ 198">
          <a:extLst>
            <a:ext uri="{FF2B5EF4-FFF2-40B4-BE49-F238E27FC236}">
              <a16:creationId xmlns:a16="http://schemas.microsoft.com/office/drawing/2014/main" id="{FE2AEE07-D748-458F-8A1A-0FF8FEFF4E3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0" name="テキスト ボックス 199">
          <a:extLst>
            <a:ext uri="{FF2B5EF4-FFF2-40B4-BE49-F238E27FC236}">
              <a16:creationId xmlns:a16="http://schemas.microsoft.com/office/drawing/2014/main" id="{59DD5B1A-D5A8-4812-AA3C-7F20F817C3B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1" name="直線コネクタ 200">
          <a:extLst>
            <a:ext uri="{FF2B5EF4-FFF2-40B4-BE49-F238E27FC236}">
              <a16:creationId xmlns:a16="http://schemas.microsoft.com/office/drawing/2014/main" id="{E43E1311-68AD-4F5E-BEC6-F787DDA65FD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2" name="テキスト ボックス 201">
          <a:extLst>
            <a:ext uri="{FF2B5EF4-FFF2-40B4-BE49-F238E27FC236}">
              <a16:creationId xmlns:a16="http://schemas.microsoft.com/office/drawing/2014/main" id="{2D4AEA37-F664-47F5-82C8-A7D1C7DE1EC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3" name="直線コネクタ 202">
          <a:extLst>
            <a:ext uri="{FF2B5EF4-FFF2-40B4-BE49-F238E27FC236}">
              <a16:creationId xmlns:a16="http://schemas.microsoft.com/office/drawing/2014/main" id="{FA79B011-AB2D-4E7C-BCAC-8C420AB5519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4" name="テキスト ボックス 203">
          <a:extLst>
            <a:ext uri="{FF2B5EF4-FFF2-40B4-BE49-F238E27FC236}">
              <a16:creationId xmlns:a16="http://schemas.microsoft.com/office/drawing/2014/main" id="{A34CB76F-BA1A-487D-8D15-06A0F398D82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5" name="直線コネクタ 204">
          <a:extLst>
            <a:ext uri="{FF2B5EF4-FFF2-40B4-BE49-F238E27FC236}">
              <a16:creationId xmlns:a16="http://schemas.microsoft.com/office/drawing/2014/main" id="{B85F83E3-8C1B-4439-A73F-B9533E8F9B0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6" name="テキスト ボックス 205">
          <a:extLst>
            <a:ext uri="{FF2B5EF4-FFF2-40B4-BE49-F238E27FC236}">
              <a16:creationId xmlns:a16="http://schemas.microsoft.com/office/drawing/2014/main" id="{90237C25-BDC4-4FF4-B0AD-45FBBDD9D69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7" name="直線コネクタ 206">
          <a:extLst>
            <a:ext uri="{FF2B5EF4-FFF2-40B4-BE49-F238E27FC236}">
              <a16:creationId xmlns:a16="http://schemas.microsoft.com/office/drawing/2014/main" id="{0B801F64-2E38-491A-ACBE-A2B4DDFBE5D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8" name="テキスト ボックス 207">
          <a:extLst>
            <a:ext uri="{FF2B5EF4-FFF2-40B4-BE49-F238E27FC236}">
              <a16:creationId xmlns:a16="http://schemas.microsoft.com/office/drawing/2014/main" id="{06E65A59-3969-48DB-9BCA-50F4BE9B274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a:extLst>
            <a:ext uri="{FF2B5EF4-FFF2-40B4-BE49-F238E27FC236}">
              <a16:creationId xmlns:a16="http://schemas.microsoft.com/office/drawing/2014/main" id="{F62747E7-7C74-47F9-88C2-BD2D791DC5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a:extLst>
            <a:ext uri="{FF2B5EF4-FFF2-40B4-BE49-F238E27FC236}">
              <a16:creationId xmlns:a16="http://schemas.microsoft.com/office/drawing/2014/main" id="{084ED0CD-7093-4A01-A0E8-DEB58FD1CFB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福祉施設】&#10;一人当たり面積グラフ枠">
          <a:extLst>
            <a:ext uri="{FF2B5EF4-FFF2-40B4-BE49-F238E27FC236}">
              <a16:creationId xmlns:a16="http://schemas.microsoft.com/office/drawing/2014/main" id="{FD92682E-9C11-41D7-8AF0-E6DB9DC908C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12" name="直線コネクタ 211">
          <a:extLst>
            <a:ext uri="{FF2B5EF4-FFF2-40B4-BE49-F238E27FC236}">
              <a16:creationId xmlns:a16="http://schemas.microsoft.com/office/drawing/2014/main" id="{64E6FC04-5C20-4CAB-A3B7-0526F7AB3689}"/>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13" name="【福祉施設】&#10;一人当たり面積最小値テキスト">
          <a:extLst>
            <a:ext uri="{FF2B5EF4-FFF2-40B4-BE49-F238E27FC236}">
              <a16:creationId xmlns:a16="http://schemas.microsoft.com/office/drawing/2014/main" id="{CB46E16D-49B0-4A89-8816-41A4D2C47E4B}"/>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14" name="直線コネクタ 213">
          <a:extLst>
            <a:ext uri="{FF2B5EF4-FFF2-40B4-BE49-F238E27FC236}">
              <a16:creationId xmlns:a16="http://schemas.microsoft.com/office/drawing/2014/main" id="{85B63F8B-9F08-4AFD-85D5-77045470F1DA}"/>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15" name="【福祉施設】&#10;一人当たり面積最大値テキスト">
          <a:extLst>
            <a:ext uri="{FF2B5EF4-FFF2-40B4-BE49-F238E27FC236}">
              <a16:creationId xmlns:a16="http://schemas.microsoft.com/office/drawing/2014/main" id="{DB163345-C732-4256-B446-F432756BBF42}"/>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16" name="直線コネクタ 215">
          <a:extLst>
            <a:ext uri="{FF2B5EF4-FFF2-40B4-BE49-F238E27FC236}">
              <a16:creationId xmlns:a16="http://schemas.microsoft.com/office/drawing/2014/main" id="{A78D2219-3BBA-48DB-91FE-5F38F90CF555}"/>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17" name="【福祉施設】&#10;一人当たり面積平均値テキスト">
          <a:extLst>
            <a:ext uri="{FF2B5EF4-FFF2-40B4-BE49-F238E27FC236}">
              <a16:creationId xmlns:a16="http://schemas.microsoft.com/office/drawing/2014/main" id="{0463A7FC-1C2B-4145-9E1F-97A97C860422}"/>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18" name="フローチャート: 判断 217">
          <a:extLst>
            <a:ext uri="{FF2B5EF4-FFF2-40B4-BE49-F238E27FC236}">
              <a16:creationId xmlns:a16="http://schemas.microsoft.com/office/drawing/2014/main" id="{ADFC7CB2-932D-45A4-98FF-3B24D10F3D2B}"/>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19" name="フローチャート: 判断 218">
          <a:extLst>
            <a:ext uri="{FF2B5EF4-FFF2-40B4-BE49-F238E27FC236}">
              <a16:creationId xmlns:a16="http://schemas.microsoft.com/office/drawing/2014/main" id="{9A245948-2446-4893-9393-CDED023F9DE9}"/>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20" name="フローチャート: 判断 219">
          <a:extLst>
            <a:ext uri="{FF2B5EF4-FFF2-40B4-BE49-F238E27FC236}">
              <a16:creationId xmlns:a16="http://schemas.microsoft.com/office/drawing/2014/main" id="{B97D7388-6D31-43BA-A943-9B739610C65A}"/>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21" name="フローチャート: 判断 220">
          <a:extLst>
            <a:ext uri="{FF2B5EF4-FFF2-40B4-BE49-F238E27FC236}">
              <a16:creationId xmlns:a16="http://schemas.microsoft.com/office/drawing/2014/main" id="{BE3B11C5-2BB9-46AD-8860-D65D448842F4}"/>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22" name="フローチャート: 判断 221">
          <a:extLst>
            <a:ext uri="{FF2B5EF4-FFF2-40B4-BE49-F238E27FC236}">
              <a16:creationId xmlns:a16="http://schemas.microsoft.com/office/drawing/2014/main" id="{FA48104B-D52D-4B19-965E-14C30086392F}"/>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C31C21AD-FDE2-43B4-839A-EB7268CA19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EEBCFE5B-9DE9-481E-ABAA-1EEF1DEC7DE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7FDF7FEA-4401-44F9-BBB6-2C73E82E58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FA99EE49-173C-4641-958B-46D709D58CF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EAB9CF84-89FE-40C1-AF2E-F99048E8CC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77978</xdr:rowOff>
    </xdr:from>
    <xdr:to>
      <xdr:col>55</xdr:col>
      <xdr:colOff>50800</xdr:colOff>
      <xdr:row>86</xdr:row>
      <xdr:rowOff>8128</xdr:rowOff>
    </xdr:to>
    <xdr:sp macro="" textlink="">
      <xdr:nvSpPr>
        <xdr:cNvPr id="228" name="楕円 227">
          <a:extLst>
            <a:ext uri="{FF2B5EF4-FFF2-40B4-BE49-F238E27FC236}">
              <a16:creationId xmlns:a16="http://schemas.microsoft.com/office/drawing/2014/main" id="{A576435F-0862-48AC-A4FC-0D2273B2C8E1}"/>
            </a:ext>
          </a:extLst>
        </xdr:cNvPr>
        <xdr:cNvSpPr/>
      </xdr:nvSpPr>
      <xdr:spPr>
        <a:xfrm>
          <a:off x="10426700" y="146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56405</xdr:rowOff>
    </xdr:from>
    <xdr:ext cx="469744" cy="259045"/>
    <xdr:sp macro="" textlink="">
      <xdr:nvSpPr>
        <xdr:cNvPr id="229" name="【福祉施設】&#10;一人当たり面積該当値テキスト">
          <a:extLst>
            <a:ext uri="{FF2B5EF4-FFF2-40B4-BE49-F238E27FC236}">
              <a16:creationId xmlns:a16="http://schemas.microsoft.com/office/drawing/2014/main" id="{2BA9397D-6B2E-41AE-94EB-C9293B6F1482}"/>
            </a:ext>
          </a:extLst>
        </xdr:cNvPr>
        <xdr:cNvSpPr txBox="1"/>
      </xdr:nvSpPr>
      <xdr:spPr>
        <a:xfrm>
          <a:off x="10515600"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52849</xdr:rowOff>
    </xdr:from>
    <xdr:ext cx="469744" cy="259045"/>
    <xdr:sp macro="" textlink="">
      <xdr:nvSpPr>
        <xdr:cNvPr id="230" name="n_1aveValue【福祉施設】&#10;一人当たり面積">
          <a:extLst>
            <a:ext uri="{FF2B5EF4-FFF2-40B4-BE49-F238E27FC236}">
              <a16:creationId xmlns:a16="http://schemas.microsoft.com/office/drawing/2014/main" id="{E9BDDD2B-EAB9-4F60-8D3D-02BEBFAC1CE0}"/>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31" name="n_2aveValue【福祉施設】&#10;一人当たり面積">
          <a:extLst>
            <a:ext uri="{FF2B5EF4-FFF2-40B4-BE49-F238E27FC236}">
              <a16:creationId xmlns:a16="http://schemas.microsoft.com/office/drawing/2014/main" id="{22E14506-0EEC-4DE4-B98C-E5C5FF9313DF}"/>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32" name="n_3aveValue【福祉施設】&#10;一人当たり面積">
          <a:extLst>
            <a:ext uri="{FF2B5EF4-FFF2-40B4-BE49-F238E27FC236}">
              <a16:creationId xmlns:a16="http://schemas.microsoft.com/office/drawing/2014/main" id="{F7C4F258-B89C-4310-8A08-286433C55CDA}"/>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33" name="n_4aveValue【福祉施設】&#10;一人当たり面積">
          <a:extLst>
            <a:ext uri="{FF2B5EF4-FFF2-40B4-BE49-F238E27FC236}">
              <a16:creationId xmlns:a16="http://schemas.microsoft.com/office/drawing/2014/main" id="{CB2E5BB6-B297-4C31-93CC-93E7D1E8F9DD}"/>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a:extLst>
            <a:ext uri="{FF2B5EF4-FFF2-40B4-BE49-F238E27FC236}">
              <a16:creationId xmlns:a16="http://schemas.microsoft.com/office/drawing/2014/main" id="{7FE48A33-1DA2-41EA-8136-69EFD34FDB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a:extLst>
            <a:ext uri="{FF2B5EF4-FFF2-40B4-BE49-F238E27FC236}">
              <a16:creationId xmlns:a16="http://schemas.microsoft.com/office/drawing/2014/main" id="{1C06214E-4FC6-454C-B395-B5A9CFD691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a:extLst>
            <a:ext uri="{FF2B5EF4-FFF2-40B4-BE49-F238E27FC236}">
              <a16:creationId xmlns:a16="http://schemas.microsoft.com/office/drawing/2014/main" id="{0D46E23C-532A-4150-9F23-B6CD2310CD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a:extLst>
            <a:ext uri="{FF2B5EF4-FFF2-40B4-BE49-F238E27FC236}">
              <a16:creationId xmlns:a16="http://schemas.microsoft.com/office/drawing/2014/main" id="{BCBF80BF-CAFE-4D28-A131-B61381C432D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a:extLst>
            <a:ext uri="{FF2B5EF4-FFF2-40B4-BE49-F238E27FC236}">
              <a16:creationId xmlns:a16="http://schemas.microsoft.com/office/drawing/2014/main" id="{77F0AE0E-62F5-4B60-AA12-FAD98F66A0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a:extLst>
            <a:ext uri="{FF2B5EF4-FFF2-40B4-BE49-F238E27FC236}">
              <a16:creationId xmlns:a16="http://schemas.microsoft.com/office/drawing/2014/main" id="{58B50689-9EE2-4135-8B47-F6870DAFB4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a:extLst>
            <a:ext uri="{FF2B5EF4-FFF2-40B4-BE49-F238E27FC236}">
              <a16:creationId xmlns:a16="http://schemas.microsoft.com/office/drawing/2014/main" id="{147D22D0-0CA5-4369-A11D-86331549A5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a:extLst>
            <a:ext uri="{FF2B5EF4-FFF2-40B4-BE49-F238E27FC236}">
              <a16:creationId xmlns:a16="http://schemas.microsoft.com/office/drawing/2014/main" id="{A446FD88-4E55-4424-9D55-B5E4D4A2B4D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a:extLst>
            <a:ext uri="{FF2B5EF4-FFF2-40B4-BE49-F238E27FC236}">
              <a16:creationId xmlns:a16="http://schemas.microsoft.com/office/drawing/2014/main" id="{D56824CC-C13A-4B11-96F9-8FB5AB0D9D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a:extLst>
            <a:ext uri="{FF2B5EF4-FFF2-40B4-BE49-F238E27FC236}">
              <a16:creationId xmlns:a16="http://schemas.microsoft.com/office/drawing/2014/main" id="{90BEC333-523C-4AC4-95E6-FFBD9DF0BD0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a:extLst>
            <a:ext uri="{FF2B5EF4-FFF2-40B4-BE49-F238E27FC236}">
              <a16:creationId xmlns:a16="http://schemas.microsoft.com/office/drawing/2014/main" id="{883B8AC2-5299-4DEE-8C88-EA688C3068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a:extLst>
            <a:ext uri="{FF2B5EF4-FFF2-40B4-BE49-F238E27FC236}">
              <a16:creationId xmlns:a16="http://schemas.microsoft.com/office/drawing/2014/main" id="{9209B35D-0509-49F2-B5CF-E46682CFDA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a:extLst>
            <a:ext uri="{FF2B5EF4-FFF2-40B4-BE49-F238E27FC236}">
              <a16:creationId xmlns:a16="http://schemas.microsoft.com/office/drawing/2014/main" id="{E1255F9D-78C3-4AA3-B5B6-8A5259CBB2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a:extLst>
            <a:ext uri="{FF2B5EF4-FFF2-40B4-BE49-F238E27FC236}">
              <a16:creationId xmlns:a16="http://schemas.microsoft.com/office/drawing/2014/main" id="{2B998A0E-8E4A-4ED6-AF5D-67C878F27B4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a:extLst>
            <a:ext uri="{FF2B5EF4-FFF2-40B4-BE49-F238E27FC236}">
              <a16:creationId xmlns:a16="http://schemas.microsoft.com/office/drawing/2014/main" id="{87B71E9D-6F25-4BAD-942A-4D0D435C486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a:extLst>
            <a:ext uri="{FF2B5EF4-FFF2-40B4-BE49-F238E27FC236}">
              <a16:creationId xmlns:a16="http://schemas.microsoft.com/office/drawing/2014/main" id="{79D74200-38C9-4895-A9E2-DC45F40E21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a:extLst>
            <a:ext uri="{FF2B5EF4-FFF2-40B4-BE49-F238E27FC236}">
              <a16:creationId xmlns:a16="http://schemas.microsoft.com/office/drawing/2014/main" id="{501BADB1-3700-4B63-B924-A9B1F117CA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a:extLst>
            <a:ext uri="{FF2B5EF4-FFF2-40B4-BE49-F238E27FC236}">
              <a16:creationId xmlns:a16="http://schemas.microsoft.com/office/drawing/2014/main" id="{B3B383B2-B2E4-41A7-9970-9F3F7BF2A5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a:extLst>
            <a:ext uri="{FF2B5EF4-FFF2-40B4-BE49-F238E27FC236}">
              <a16:creationId xmlns:a16="http://schemas.microsoft.com/office/drawing/2014/main" id="{388075F9-BEBB-45B7-8000-9CB004EAAB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a:extLst>
            <a:ext uri="{FF2B5EF4-FFF2-40B4-BE49-F238E27FC236}">
              <a16:creationId xmlns:a16="http://schemas.microsoft.com/office/drawing/2014/main" id="{D3303372-AA00-4432-9252-0F951D74CC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a:extLst>
            <a:ext uri="{FF2B5EF4-FFF2-40B4-BE49-F238E27FC236}">
              <a16:creationId xmlns:a16="http://schemas.microsoft.com/office/drawing/2014/main" id="{D3A348A2-268B-4D43-958B-E1C2C23B87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a:extLst>
            <a:ext uri="{FF2B5EF4-FFF2-40B4-BE49-F238E27FC236}">
              <a16:creationId xmlns:a16="http://schemas.microsoft.com/office/drawing/2014/main" id="{606FBD38-6BD5-4A9F-B22B-AE62196C2A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a:extLst>
            <a:ext uri="{FF2B5EF4-FFF2-40B4-BE49-F238E27FC236}">
              <a16:creationId xmlns:a16="http://schemas.microsoft.com/office/drawing/2014/main" id="{5BEC4E28-4CA6-4C23-B548-158FC45F9C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a:extLst>
            <a:ext uri="{FF2B5EF4-FFF2-40B4-BE49-F238E27FC236}">
              <a16:creationId xmlns:a16="http://schemas.microsoft.com/office/drawing/2014/main" id="{14CA33D0-5845-4E5C-BB23-351788B393B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a:extLst>
            <a:ext uri="{FF2B5EF4-FFF2-40B4-BE49-F238E27FC236}">
              <a16:creationId xmlns:a16="http://schemas.microsoft.com/office/drawing/2014/main" id="{23E9EDCB-31EB-4DE1-8CE7-CFEFB6BF82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a:extLst>
            <a:ext uri="{FF2B5EF4-FFF2-40B4-BE49-F238E27FC236}">
              <a16:creationId xmlns:a16="http://schemas.microsoft.com/office/drawing/2014/main" id="{0DA2BA82-803A-4D36-AB6B-5C5CFFCD1C8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a:extLst>
            <a:ext uri="{FF2B5EF4-FFF2-40B4-BE49-F238E27FC236}">
              <a16:creationId xmlns:a16="http://schemas.microsoft.com/office/drawing/2014/main" id="{3B9120D6-F0CB-41EC-8A88-570B7FF830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a:extLst>
            <a:ext uri="{FF2B5EF4-FFF2-40B4-BE49-F238E27FC236}">
              <a16:creationId xmlns:a16="http://schemas.microsoft.com/office/drawing/2014/main" id="{82AE4A61-6EC0-4A7F-9F9F-674017053F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a:extLst>
            <a:ext uri="{FF2B5EF4-FFF2-40B4-BE49-F238E27FC236}">
              <a16:creationId xmlns:a16="http://schemas.microsoft.com/office/drawing/2014/main" id="{9BA4BAB9-9743-47FF-B89B-B124AC4668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a:extLst>
            <a:ext uri="{FF2B5EF4-FFF2-40B4-BE49-F238E27FC236}">
              <a16:creationId xmlns:a16="http://schemas.microsoft.com/office/drawing/2014/main" id="{017ECD8D-3F1C-4D01-9A59-F16438FAF3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a:extLst>
            <a:ext uri="{FF2B5EF4-FFF2-40B4-BE49-F238E27FC236}">
              <a16:creationId xmlns:a16="http://schemas.microsoft.com/office/drawing/2014/main" id="{9285799B-D687-4DA9-BF4C-E0A492042F5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a:extLst>
            <a:ext uri="{FF2B5EF4-FFF2-40B4-BE49-F238E27FC236}">
              <a16:creationId xmlns:a16="http://schemas.microsoft.com/office/drawing/2014/main" id="{C12F8C7C-42CC-42B5-9BC2-33229091D69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6" name="正方形/長方形 265">
          <a:extLst>
            <a:ext uri="{FF2B5EF4-FFF2-40B4-BE49-F238E27FC236}">
              <a16:creationId xmlns:a16="http://schemas.microsoft.com/office/drawing/2014/main" id="{BEDF5170-29BA-4901-BDEE-DB227BAB74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7" name="正方形/長方形 266">
          <a:extLst>
            <a:ext uri="{FF2B5EF4-FFF2-40B4-BE49-F238E27FC236}">
              <a16:creationId xmlns:a16="http://schemas.microsoft.com/office/drawing/2014/main" id="{4F76F5A8-9760-43E8-9B81-97674AD924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8" name="正方形/長方形 267">
          <a:extLst>
            <a:ext uri="{FF2B5EF4-FFF2-40B4-BE49-F238E27FC236}">
              <a16:creationId xmlns:a16="http://schemas.microsoft.com/office/drawing/2014/main" id="{A8CB37CC-1831-4AB2-8288-D8594CC6AC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9" name="正方形/長方形 268">
          <a:extLst>
            <a:ext uri="{FF2B5EF4-FFF2-40B4-BE49-F238E27FC236}">
              <a16:creationId xmlns:a16="http://schemas.microsoft.com/office/drawing/2014/main" id="{A8D63118-463F-4D37-B91C-D072005AAA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0" name="正方形/長方形 269">
          <a:extLst>
            <a:ext uri="{FF2B5EF4-FFF2-40B4-BE49-F238E27FC236}">
              <a16:creationId xmlns:a16="http://schemas.microsoft.com/office/drawing/2014/main" id="{943C8A6C-CDC4-4E58-8881-200D52D4E6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1" name="正方形/長方形 270">
          <a:extLst>
            <a:ext uri="{FF2B5EF4-FFF2-40B4-BE49-F238E27FC236}">
              <a16:creationId xmlns:a16="http://schemas.microsoft.com/office/drawing/2014/main" id="{A406560B-4F03-4EC8-8572-421272424F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2" name="正方形/長方形 271">
          <a:extLst>
            <a:ext uri="{FF2B5EF4-FFF2-40B4-BE49-F238E27FC236}">
              <a16:creationId xmlns:a16="http://schemas.microsoft.com/office/drawing/2014/main" id="{ED571470-8C4F-4E54-8E53-8DE12661A51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3" name="正方形/長方形 272">
          <a:extLst>
            <a:ext uri="{FF2B5EF4-FFF2-40B4-BE49-F238E27FC236}">
              <a16:creationId xmlns:a16="http://schemas.microsoft.com/office/drawing/2014/main" id="{3314794F-0C03-4152-8842-2988016C27B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4" name="正方形/長方形 273">
          <a:extLst>
            <a:ext uri="{FF2B5EF4-FFF2-40B4-BE49-F238E27FC236}">
              <a16:creationId xmlns:a16="http://schemas.microsoft.com/office/drawing/2014/main" id="{6C73DDE8-69C9-4FE1-9A91-8F127CDDED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5" name="正方形/長方形 274">
          <a:extLst>
            <a:ext uri="{FF2B5EF4-FFF2-40B4-BE49-F238E27FC236}">
              <a16:creationId xmlns:a16="http://schemas.microsoft.com/office/drawing/2014/main" id="{7B5405C0-4D05-404A-8C15-2221DE7D4A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6" name="正方形/長方形 275">
          <a:extLst>
            <a:ext uri="{FF2B5EF4-FFF2-40B4-BE49-F238E27FC236}">
              <a16:creationId xmlns:a16="http://schemas.microsoft.com/office/drawing/2014/main" id="{87DDAA0C-EF66-4370-BECB-2888AD571C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7" name="正方形/長方形 276">
          <a:extLst>
            <a:ext uri="{FF2B5EF4-FFF2-40B4-BE49-F238E27FC236}">
              <a16:creationId xmlns:a16="http://schemas.microsoft.com/office/drawing/2014/main" id="{C49399E1-97CA-43BF-9287-89F1B6D5F1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8" name="正方形/長方形 277">
          <a:extLst>
            <a:ext uri="{FF2B5EF4-FFF2-40B4-BE49-F238E27FC236}">
              <a16:creationId xmlns:a16="http://schemas.microsoft.com/office/drawing/2014/main" id="{250CD2F4-1BC9-4A4F-8F67-1E0676C1A3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9" name="正方形/長方形 278">
          <a:extLst>
            <a:ext uri="{FF2B5EF4-FFF2-40B4-BE49-F238E27FC236}">
              <a16:creationId xmlns:a16="http://schemas.microsoft.com/office/drawing/2014/main" id="{4A013F28-AA5E-47BB-AE04-864676176A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0" name="正方形/長方形 279">
          <a:extLst>
            <a:ext uri="{FF2B5EF4-FFF2-40B4-BE49-F238E27FC236}">
              <a16:creationId xmlns:a16="http://schemas.microsoft.com/office/drawing/2014/main" id="{02FA0C88-157B-44CC-99F0-4A8CAEFD7A8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1" name="正方形/長方形 280">
          <a:extLst>
            <a:ext uri="{FF2B5EF4-FFF2-40B4-BE49-F238E27FC236}">
              <a16:creationId xmlns:a16="http://schemas.microsoft.com/office/drawing/2014/main" id="{A0CBDE99-0CEE-45F0-BD66-E726378ED76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2" name="正方形/長方形 281">
          <a:extLst>
            <a:ext uri="{FF2B5EF4-FFF2-40B4-BE49-F238E27FC236}">
              <a16:creationId xmlns:a16="http://schemas.microsoft.com/office/drawing/2014/main" id="{4030484D-9750-478C-9B5D-AEA35D16AB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3" name="正方形/長方形 282">
          <a:extLst>
            <a:ext uri="{FF2B5EF4-FFF2-40B4-BE49-F238E27FC236}">
              <a16:creationId xmlns:a16="http://schemas.microsoft.com/office/drawing/2014/main" id="{2D9D62D6-E7D1-4351-982B-3A88D14FDF0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4" name="正方形/長方形 283">
          <a:extLst>
            <a:ext uri="{FF2B5EF4-FFF2-40B4-BE49-F238E27FC236}">
              <a16:creationId xmlns:a16="http://schemas.microsoft.com/office/drawing/2014/main" id="{495BB219-1B5D-4C88-A726-EE3D6A45AE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5" name="正方形/長方形 284">
          <a:extLst>
            <a:ext uri="{FF2B5EF4-FFF2-40B4-BE49-F238E27FC236}">
              <a16:creationId xmlns:a16="http://schemas.microsoft.com/office/drawing/2014/main" id="{0BF84C6B-ECC9-4D24-8B89-5E64312403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6" name="正方形/長方形 285">
          <a:extLst>
            <a:ext uri="{FF2B5EF4-FFF2-40B4-BE49-F238E27FC236}">
              <a16:creationId xmlns:a16="http://schemas.microsoft.com/office/drawing/2014/main" id="{773C988E-32C1-4055-9101-3573B99C3B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7" name="正方形/長方形 286">
          <a:extLst>
            <a:ext uri="{FF2B5EF4-FFF2-40B4-BE49-F238E27FC236}">
              <a16:creationId xmlns:a16="http://schemas.microsoft.com/office/drawing/2014/main" id="{2A48C6D6-311F-4EA3-8514-F27CE283A19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8" name="正方形/長方形 287">
          <a:extLst>
            <a:ext uri="{FF2B5EF4-FFF2-40B4-BE49-F238E27FC236}">
              <a16:creationId xmlns:a16="http://schemas.microsoft.com/office/drawing/2014/main" id="{145DA0AA-A9A9-4D2E-BA31-73DD29EA78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9" name="正方形/長方形 288">
          <a:extLst>
            <a:ext uri="{FF2B5EF4-FFF2-40B4-BE49-F238E27FC236}">
              <a16:creationId xmlns:a16="http://schemas.microsoft.com/office/drawing/2014/main" id="{F29024D7-B54E-4E4B-BAE6-522491C3B4B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0" name="テキスト ボックス 289">
          <a:extLst>
            <a:ext uri="{FF2B5EF4-FFF2-40B4-BE49-F238E27FC236}">
              <a16:creationId xmlns:a16="http://schemas.microsoft.com/office/drawing/2014/main" id="{321C7280-E458-4245-BBE7-DB6FC1247D0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1" name="直線コネクタ 290">
          <a:extLst>
            <a:ext uri="{FF2B5EF4-FFF2-40B4-BE49-F238E27FC236}">
              <a16:creationId xmlns:a16="http://schemas.microsoft.com/office/drawing/2014/main" id="{E1E96AC7-5A0D-40CF-9CD9-D24E3EB346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92" name="テキスト ボックス 291">
          <a:extLst>
            <a:ext uri="{FF2B5EF4-FFF2-40B4-BE49-F238E27FC236}">
              <a16:creationId xmlns:a16="http://schemas.microsoft.com/office/drawing/2014/main" id="{89DA3242-48B1-4E23-82E2-FAD778E9ADA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93" name="直線コネクタ 292">
          <a:extLst>
            <a:ext uri="{FF2B5EF4-FFF2-40B4-BE49-F238E27FC236}">
              <a16:creationId xmlns:a16="http://schemas.microsoft.com/office/drawing/2014/main" id="{8D0949FD-8847-4635-BAF8-AFA9C508B9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94" name="テキスト ボックス 293">
          <a:extLst>
            <a:ext uri="{FF2B5EF4-FFF2-40B4-BE49-F238E27FC236}">
              <a16:creationId xmlns:a16="http://schemas.microsoft.com/office/drawing/2014/main" id="{0982DDFF-9EBE-4E05-9BE7-A8E099577D9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5" name="直線コネクタ 294">
          <a:extLst>
            <a:ext uri="{FF2B5EF4-FFF2-40B4-BE49-F238E27FC236}">
              <a16:creationId xmlns:a16="http://schemas.microsoft.com/office/drawing/2014/main" id="{9CF92369-0F65-43DC-B9AE-4CA65546DFF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6" name="テキスト ボックス 295">
          <a:extLst>
            <a:ext uri="{FF2B5EF4-FFF2-40B4-BE49-F238E27FC236}">
              <a16:creationId xmlns:a16="http://schemas.microsoft.com/office/drawing/2014/main" id="{C89133D1-F501-4ABF-81BC-7C575457101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7" name="直線コネクタ 296">
          <a:extLst>
            <a:ext uri="{FF2B5EF4-FFF2-40B4-BE49-F238E27FC236}">
              <a16:creationId xmlns:a16="http://schemas.microsoft.com/office/drawing/2014/main" id="{58D2AE82-AAFF-457B-844E-B2E088BACD2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8" name="テキスト ボックス 297">
          <a:extLst>
            <a:ext uri="{FF2B5EF4-FFF2-40B4-BE49-F238E27FC236}">
              <a16:creationId xmlns:a16="http://schemas.microsoft.com/office/drawing/2014/main" id="{5196CA46-8EC9-493B-B4EE-08918EE3EDD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9" name="直線コネクタ 298">
          <a:extLst>
            <a:ext uri="{FF2B5EF4-FFF2-40B4-BE49-F238E27FC236}">
              <a16:creationId xmlns:a16="http://schemas.microsoft.com/office/drawing/2014/main" id="{FD289EB5-FABE-41D8-ACFF-75F9E4E0399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0" name="テキスト ボックス 299">
          <a:extLst>
            <a:ext uri="{FF2B5EF4-FFF2-40B4-BE49-F238E27FC236}">
              <a16:creationId xmlns:a16="http://schemas.microsoft.com/office/drawing/2014/main" id="{72E1736C-AD91-4AEC-BB9B-4D4216E029B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1" name="直線コネクタ 300">
          <a:extLst>
            <a:ext uri="{FF2B5EF4-FFF2-40B4-BE49-F238E27FC236}">
              <a16:creationId xmlns:a16="http://schemas.microsoft.com/office/drawing/2014/main" id="{ED9D0016-BD25-4A2B-9DAF-1C9AA8E32DA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2" name="テキスト ボックス 301">
          <a:extLst>
            <a:ext uri="{FF2B5EF4-FFF2-40B4-BE49-F238E27FC236}">
              <a16:creationId xmlns:a16="http://schemas.microsoft.com/office/drawing/2014/main" id="{F9A2B5D1-7DD7-488A-A131-6300C8D9AAC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3" name="直線コネクタ 302">
          <a:extLst>
            <a:ext uri="{FF2B5EF4-FFF2-40B4-BE49-F238E27FC236}">
              <a16:creationId xmlns:a16="http://schemas.microsoft.com/office/drawing/2014/main" id="{2978D563-72D3-41E3-8A74-E6A0AEB4594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04" name="テキスト ボックス 303">
          <a:extLst>
            <a:ext uri="{FF2B5EF4-FFF2-40B4-BE49-F238E27FC236}">
              <a16:creationId xmlns:a16="http://schemas.microsoft.com/office/drawing/2014/main" id="{5A15F02C-9C4C-458D-822D-465C3CEB23F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5" name="直線コネクタ 304">
          <a:extLst>
            <a:ext uri="{FF2B5EF4-FFF2-40B4-BE49-F238E27FC236}">
              <a16:creationId xmlns:a16="http://schemas.microsoft.com/office/drawing/2014/main" id="{9C835766-1394-40DB-AF2A-92EE1D3F194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6" name="【消防施設】&#10;有形固定資産減価償却率グラフ枠">
          <a:extLst>
            <a:ext uri="{FF2B5EF4-FFF2-40B4-BE49-F238E27FC236}">
              <a16:creationId xmlns:a16="http://schemas.microsoft.com/office/drawing/2014/main" id="{B3AD8576-A2A9-4D96-89D5-A3E49716AC3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307" name="直線コネクタ 306">
          <a:extLst>
            <a:ext uri="{FF2B5EF4-FFF2-40B4-BE49-F238E27FC236}">
              <a16:creationId xmlns:a16="http://schemas.microsoft.com/office/drawing/2014/main" id="{9516449C-D932-4A33-9A03-D9F82D8C3496}"/>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08" name="【消防施設】&#10;有形固定資産減価償却率最小値テキスト">
          <a:extLst>
            <a:ext uri="{FF2B5EF4-FFF2-40B4-BE49-F238E27FC236}">
              <a16:creationId xmlns:a16="http://schemas.microsoft.com/office/drawing/2014/main" id="{CA6D8954-84D6-4E08-93BE-D763B11D352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09" name="直線コネクタ 308">
          <a:extLst>
            <a:ext uri="{FF2B5EF4-FFF2-40B4-BE49-F238E27FC236}">
              <a16:creationId xmlns:a16="http://schemas.microsoft.com/office/drawing/2014/main" id="{5BE2D254-C102-4D5E-A492-8313024A754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310" name="【消防施設】&#10;有形固定資産減価償却率最大値テキスト">
          <a:extLst>
            <a:ext uri="{FF2B5EF4-FFF2-40B4-BE49-F238E27FC236}">
              <a16:creationId xmlns:a16="http://schemas.microsoft.com/office/drawing/2014/main" id="{9D989040-BB97-4DE4-BDBC-531A0019112E}"/>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311" name="直線コネクタ 310">
          <a:extLst>
            <a:ext uri="{FF2B5EF4-FFF2-40B4-BE49-F238E27FC236}">
              <a16:creationId xmlns:a16="http://schemas.microsoft.com/office/drawing/2014/main" id="{A5782E6C-6ECE-437D-A8A7-6ED65832C139}"/>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312" name="【消防施設】&#10;有形固定資産減価償却率平均値テキスト">
          <a:extLst>
            <a:ext uri="{FF2B5EF4-FFF2-40B4-BE49-F238E27FC236}">
              <a16:creationId xmlns:a16="http://schemas.microsoft.com/office/drawing/2014/main" id="{96E60F14-2260-4DBC-AE01-FF437399E136}"/>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313" name="フローチャート: 判断 312">
          <a:extLst>
            <a:ext uri="{FF2B5EF4-FFF2-40B4-BE49-F238E27FC236}">
              <a16:creationId xmlns:a16="http://schemas.microsoft.com/office/drawing/2014/main" id="{6B731E97-32CE-40A0-A982-893D5A1549C8}"/>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14" name="フローチャート: 判断 313">
          <a:extLst>
            <a:ext uri="{FF2B5EF4-FFF2-40B4-BE49-F238E27FC236}">
              <a16:creationId xmlns:a16="http://schemas.microsoft.com/office/drawing/2014/main" id="{F8C425AB-84C6-4DE1-A150-C621F492D27D}"/>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315" name="フローチャート: 判断 314">
          <a:extLst>
            <a:ext uri="{FF2B5EF4-FFF2-40B4-BE49-F238E27FC236}">
              <a16:creationId xmlns:a16="http://schemas.microsoft.com/office/drawing/2014/main" id="{220FC898-DEDD-4897-B193-90795E826AB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316" name="フローチャート: 判断 315">
          <a:extLst>
            <a:ext uri="{FF2B5EF4-FFF2-40B4-BE49-F238E27FC236}">
              <a16:creationId xmlns:a16="http://schemas.microsoft.com/office/drawing/2014/main" id="{641E4034-238F-44F8-ADF2-FF49D678E498}"/>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317" name="フローチャート: 判断 316">
          <a:extLst>
            <a:ext uri="{FF2B5EF4-FFF2-40B4-BE49-F238E27FC236}">
              <a16:creationId xmlns:a16="http://schemas.microsoft.com/office/drawing/2014/main" id="{A18639C8-5149-4649-98B8-4743FA55FB05}"/>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FFBB1700-7706-42D8-8620-00242E4A24D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19E8BE82-1CE8-4611-A41B-BED1FAAC630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C0AFD3EE-0604-4CD1-A6C1-6220896C8FB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3FF305E1-8D15-4DBF-86BB-C78C67BD33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F2A95D34-3CBE-4153-ABCC-FDB82D7FC6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323" name="楕円 322">
          <a:extLst>
            <a:ext uri="{FF2B5EF4-FFF2-40B4-BE49-F238E27FC236}">
              <a16:creationId xmlns:a16="http://schemas.microsoft.com/office/drawing/2014/main" id="{30B26B81-F0F8-4605-8906-439B21D633F0}"/>
            </a:ext>
          </a:extLst>
        </xdr:cNvPr>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73677</xdr:rowOff>
    </xdr:from>
    <xdr:ext cx="340478" cy="259045"/>
    <xdr:sp macro="" textlink="">
      <xdr:nvSpPr>
        <xdr:cNvPr id="324" name="【消防施設】&#10;有形固定資産減価償却率該当値テキスト">
          <a:extLst>
            <a:ext uri="{FF2B5EF4-FFF2-40B4-BE49-F238E27FC236}">
              <a16:creationId xmlns:a16="http://schemas.microsoft.com/office/drawing/2014/main" id="{18B97B4A-0787-4F03-AE7E-7A6AAF72EEE5}"/>
            </a:ext>
          </a:extLst>
        </xdr:cNvPr>
        <xdr:cNvSpPr txBox="1"/>
      </xdr:nvSpPr>
      <xdr:spPr>
        <a:xfrm>
          <a:off x="16357600" y="13275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62972</xdr:rowOff>
    </xdr:from>
    <xdr:ext cx="405111" cy="259045"/>
    <xdr:sp macro="" textlink="">
      <xdr:nvSpPr>
        <xdr:cNvPr id="325" name="n_1aveValue【消防施設】&#10;有形固定資産減価償却率">
          <a:extLst>
            <a:ext uri="{FF2B5EF4-FFF2-40B4-BE49-F238E27FC236}">
              <a16:creationId xmlns:a16="http://schemas.microsoft.com/office/drawing/2014/main" id="{731DD9AF-5093-4A77-97E3-007757CA6E5D}"/>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326" name="n_2aveValue【消防施設】&#10;有形固定資産減価償却率">
          <a:extLst>
            <a:ext uri="{FF2B5EF4-FFF2-40B4-BE49-F238E27FC236}">
              <a16:creationId xmlns:a16="http://schemas.microsoft.com/office/drawing/2014/main" id="{98796C0C-EEB6-4A4C-9D52-5EA703CB4A92}"/>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327" name="n_3aveValue【消防施設】&#10;有形固定資産減価償却率">
          <a:extLst>
            <a:ext uri="{FF2B5EF4-FFF2-40B4-BE49-F238E27FC236}">
              <a16:creationId xmlns:a16="http://schemas.microsoft.com/office/drawing/2014/main" id="{14829EA1-3D97-4505-9913-76AE5EE530A2}"/>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328" name="n_4aveValue【消防施設】&#10;有形固定資産減価償却率">
          <a:extLst>
            <a:ext uri="{FF2B5EF4-FFF2-40B4-BE49-F238E27FC236}">
              <a16:creationId xmlns:a16="http://schemas.microsoft.com/office/drawing/2014/main" id="{0560BC90-9030-4A4E-AFC9-1A665E20F25F}"/>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9" name="正方形/長方形 328">
          <a:extLst>
            <a:ext uri="{FF2B5EF4-FFF2-40B4-BE49-F238E27FC236}">
              <a16:creationId xmlns:a16="http://schemas.microsoft.com/office/drawing/2014/main" id="{062C200C-F7A4-4744-BB81-14D9F58906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0" name="正方形/長方形 329">
          <a:extLst>
            <a:ext uri="{FF2B5EF4-FFF2-40B4-BE49-F238E27FC236}">
              <a16:creationId xmlns:a16="http://schemas.microsoft.com/office/drawing/2014/main" id="{A5A13595-94C5-408D-A626-ED8FE59CDB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1" name="正方形/長方形 330">
          <a:extLst>
            <a:ext uri="{FF2B5EF4-FFF2-40B4-BE49-F238E27FC236}">
              <a16:creationId xmlns:a16="http://schemas.microsoft.com/office/drawing/2014/main" id="{E70CED50-8587-423C-A1A5-600C73F910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2" name="正方形/長方形 331">
          <a:extLst>
            <a:ext uri="{FF2B5EF4-FFF2-40B4-BE49-F238E27FC236}">
              <a16:creationId xmlns:a16="http://schemas.microsoft.com/office/drawing/2014/main" id="{1E00442A-52B2-4C0A-9942-0D8BA7BD686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3" name="正方形/長方形 332">
          <a:extLst>
            <a:ext uri="{FF2B5EF4-FFF2-40B4-BE49-F238E27FC236}">
              <a16:creationId xmlns:a16="http://schemas.microsoft.com/office/drawing/2014/main" id="{73187495-16B1-44FE-882C-6B40E163BF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4" name="正方形/長方形 333">
          <a:extLst>
            <a:ext uri="{FF2B5EF4-FFF2-40B4-BE49-F238E27FC236}">
              <a16:creationId xmlns:a16="http://schemas.microsoft.com/office/drawing/2014/main" id="{E9840A4A-5B08-4F3C-BB93-B6C3C1C1B3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5" name="正方形/長方形 334">
          <a:extLst>
            <a:ext uri="{FF2B5EF4-FFF2-40B4-BE49-F238E27FC236}">
              <a16:creationId xmlns:a16="http://schemas.microsoft.com/office/drawing/2014/main" id="{E504981E-689F-4AC8-9CAD-8748CB4EB6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6" name="正方形/長方形 335">
          <a:extLst>
            <a:ext uri="{FF2B5EF4-FFF2-40B4-BE49-F238E27FC236}">
              <a16:creationId xmlns:a16="http://schemas.microsoft.com/office/drawing/2014/main" id="{12FA9D47-6099-483A-8630-1114ED32FDB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7" name="テキスト ボックス 336">
          <a:extLst>
            <a:ext uri="{FF2B5EF4-FFF2-40B4-BE49-F238E27FC236}">
              <a16:creationId xmlns:a16="http://schemas.microsoft.com/office/drawing/2014/main" id="{301768C4-3EFD-42BC-8320-C0F6ACA32EE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8" name="直線コネクタ 337">
          <a:extLst>
            <a:ext uri="{FF2B5EF4-FFF2-40B4-BE49-F238E27FC236}">
              <a16:creationId xmlns:a16="http://schemas.microsoft.com/office/drawing/2014/main" id="{D60D5960-CF43-4DE8-811C-EB3ABC9B1A1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9" name="直線コネクタ 338">
          <a:extLst>
            <a:ext uri="{FF2B5EF4-FFF2-40B4-BE49-F238E27FC236}">
              <a16:creationId xmlns:a16="http://schemas.microsoft.com/office/drawing/2014/main" id="{1F47659D-81E3-4B10-9792-E8076751140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40" name="テキスト ボックス 339">
          <a:extLst>
            <a:ext uri="{FF2B5EF4-FFF2-40B4-BE49-F238E27FC236}">
              <a16:creationId xmlns:a16="http://schemas.microsoft.com/office/drawing/2014/main" id="{64FA177B-4E43-4775-826F-74EF4B97907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41" name="直線コネクタ 340">
          <a:extLst>
            <a:ext uri="{FF2B5EF4-FFF2-40B4-BE49-F238E27FC236}">
              <a16:creationId xmlns:a16="http://schemas.microsoft.com/office/drawing/2014/main" id="{9CE9B544-7DA6-4D41-B2A6-7CB46B9C441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42" name="テキスト ボックス 341">
          <a:extLst>
            <a:ext uri="{FF2B5EF4-FFF2-40B4-BE49-F238E27FC236}">
              <a16:creationId xmlns:a16="http://schemas.microsoft.com/office/drawing/2014/main" id="{B37DEE78-DB4A-4E92-9D2B-E75931D03D9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43" name="直線コネクタ 342">
          <a:extLst>
            <a:ext uri="{FF2B5EF4-FFF2-40B4-BE49-F238E27FC236}">
              <a16:creationId xmlns:a16="http://schemas.microsoft.com/office/drawing/2014/main" id="{BEDFA170-35BF-4865-9D0D-660E7F90D84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44" name="テキスト ボックス 343">
          <a:extLst>
            <a:ext uri="{FF2B5EF4-FFF2-40B4-BE49-F238E27FC236}">
              <a16:creationId xmlns:a16="http://schemas.microsoft.com/office/drawing/2014/main" id="{83D71226-90BC-4F20-ADC9-FE2388A1CDC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45" name="直線コネクタ 344">
          <a:extLst>
            <a:ext uri="{FF2B5EF4-FFF2-40B4-BE49-F238E27FC236}">
              <a16:creationId xmlns:a16="http://schemas.microsoft.com/office/drawing/2014/main" id="{7E234B85-AAF5-4872-9613-239BAF04C24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6" name="テキスト ボックス 345">
          <a:extLst>
            <a:ext uri="{FF2B5EF4-FFF2-40B4-BE49-F238E27FC236}">
              <a16:creationId xmlns:a16="http://schemas.microsoft.com/office/drawing/2014/main" id="{F68D8B57-F7FE-480D-BE94-B4BAEDD9462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7" name="直線コネクタ 346">
          <a:extLst>
            <a:ext uri="{FF2B5EF4-FFF2-40B4-BE49-F238E27FC236}">
              <a16:creationId xmlns:a16="http://schemas.microsoft.com/office/drawing/2014/main" id="{95E73C61-9CF2-4632-9543-BF34194544B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8" name="テキスト ボックス 347">
          <a:extLst>
            <a:ext uri="{FF2B5EF4-FFF2-40B4-BE49-F238E27FC236}">
              <a16:creationId xmlns:a16="http://schemas.microsoft.com/office/drawing/2014/main" id="{96A0593D-ECD5-4625-B35B-5226C3F127D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9" name="直線コネクタ 348">
          <a:extLst>
            <a:ext uri="{FF2B5EF4-FFF2-40B4-BE49-F238E27FC236}">
              <a16:creationId xmlns:a16="http://schemas.microsoft.com/office/drawing/2014/main" id="{34ED5AF7-87A4-4DFF-993E-AC1BDA8095C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174044C1-8FBB-4E76-9A98-28AAE37EF31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1" name="【消防施設】&#10;一人当たり面積グラフ枠">
          <a:extLst>
            <a:ext uri="{FF2B5EF4-FFF2-40B4-BE49-F238E27FC236}">
              <a16:creationId xmlns:a16="http://schemas.microsoft.com/office/drawing/2014/main" id="{86A85D52-FA9D-4811-A80B-866BC68625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352" name="直線コネクタ 351">
          <a:extLst>
            <a:ext uri="{FF2B5EF4-FFF2-40B4-BE49-F238E27FC236}">
              <a16:creationId xmlns:a16="http://schemas.microsoft.com/office/drawing/2014/main" id="{360109E9-E4CC-462D-BF58-089268038D66}"/>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53" name="【消防施設】&#10;一人当たり面積最小値テキスト">
          <a:extLst>
            <a:ext uri="{FF2B5EF4-FFF2-40B4-BE49-F238E27FC236}">
              <a16:creationId xmlns:a16="http://schemas.microsoft.com/office/drawing/2014/main" id="{FAD8CC56-FA9A-4A64-A7DF-7E7CBA65515A}"/>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54" name="直線コネクタ 353">
          <a:extLst>
            <a:ext uri="{FF2B5EF4-FFF2-40B4-BE49-F238E27FC236}">
              <a16:creationId xmlns:a16="http://schemas.microsoft.com/office/drawing/2014/main" id="{F3FC481B-39A8-438B-B663-EF48B1D8FC5F}"/>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355" name="【消防施設】&#10;一人当たり面積最大値テキスト">
          <a:extLst>
            <a:ext uri="{FF2B5EF4-FFF2-40B4-BE49-F238E27FC236}">
              <a16:creationId xmlns:a16="http://schemas.microsoft.com/office/drawing/2014/main" id="{497642E9-C2B6-483C-BEB4-652706DE41D4}"/>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356" name="直線コネクタ 355">
          <a:extLst>
            <a:ext uri="{FF2B5EF4-FFF2-40B4-BE49-F238E27FC236}">
              <a16:creationId xmlns:a16="http://schemas.microsoft.com/office/drawing/2014/main" id="{C9433F92-2891-4605-A5AD-32A666919D6D}"/>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357" name="【消防施設】&#10;一人当たり面積平均値テキスト">
          <a:extLst>
            <a:ext uri="{FF2B5EF4-FFF2-40B4-BE49-F238E27FC236}">
              <a16:creationId xmlns:a16="http://schemas.microsoft.com/office/drawing/2014/main" id="{BA58BE28-AAE1-40A4-B7E3-1FC4D974617F}"/>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358" name="フローチャート: 判断 357">
          <a:extLst>
            <a:ext uri="{FF2B5EF4-FFF2-40B4-BE49-F238E27FC236}">
              <a16:creationId xmlns:a16="http://schemas.microsoft.com/office/drawing/2014/main" id="{36D5AE14-680F-410F-9B00-290FA4E44870}"/>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359" name="フローチャート: 判断 358">
          <a:extLst>
            <a:ext uri="{FF2B5EF4-FFF2-40B4-BE49-F238E27FC236}">
              <a16:creationId xmlns:a16="http://schemas.microsoft.com/office/drawing/2014/main" id="{DDC83182-D32C-483B-B0C4-8574BB8D3B30}"/>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360" name="フローチャート: 判断 359">
          <a:extLst>
            <a:ext uri="{FF2B5EF4-FFF2-40B4-BE49-F238E27FC236}">
              <a16:creationId xmlns:a16="http://schemas.microsoft.com/office/drawing/2014/main" id="{006C387F-63EE-4A77-A651-93304C1C5A00}"/>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361" name="フローチャート: 判断 360">
          <a:extLst>
            <a:ext uri="{FF2B5EF4-FFF2-40B4-BE49-F238E27FC236}">
              <a16:creationId xmlns:a16="http://schemas.microsoft.com/office/drawing/2014/main" id="{BAA341F4-BABF-400B-B80D-7B063677F0AC}"/>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362" name="フローチャート: 判断 361">
          <a:extLst>
            <a:ext uri="{FF2B5EF4-FFF2-40B4-BE49-F238E27FC236}">
              <a16:creationId xmlns:a16="http://schemas.microsoft.com/office/drawing/2014/main" id="{30482030-51DF-4F02-B9D9-D5FC017F5BC9}"/>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CE7D069-072E-420B-BD9F-94ED946DC6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371CBB5-EED8-417A-9B04-E69CFBB8DB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C8C05F76-CB79-4820-8ED4-25C52421168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2AE5E3D2-3FCE-4493-9FA1-89A63732003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3B28CCD2-F196-4ADB-A935-1293216FE0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93218</xdr:rowOff>
    </xdr:from>
    <xdr:to>
      <xdr:col>116</xdr:col>
      <xdr:colOff>114300</xdr:colOff>
      <xdr:row>84</xdr:row>
      <xdr:rowOff>23368</xdr:rowOff>
    </xdr:to>
    <xdr:sp macro="" textlink="">
      <xdr:nvSpPr>
        <xdr:cNvPr id="368" name="楕円 367">
          <a:extLst>
            <a:ext uri="{FF2B5EF4-FFF2-40B4-BE49-F238E27FC236}">
              <a16:creationId xmlns:a16="http://schemas.microsoft.com/office/drawing/2014/main" id="{FC969B21-DD49-4AC9-BB0F-0B7B13ECD056}"/>
            </a:ext>
          </a:extLst>
        </xdr:cNvPr>
        <xdr:cNvSpPr/>
      </xdr:nvSpPr>
      <xdr:spPr>
        <a:xfrm>
          <a:off x="22110700" y="143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116095</xdr:rowOff>
    </xdr:from>
    <xdr:ext cx="469744" cy="259045"/>
    <xdr:sp macro="" textlink="">
      <xdr:nvSpPr>
        <xdr:cNvPr id="369" name="【消防施設】&#10;一人当たり面積該当値テキスト">
          <a:extLst>
            <a:ext uri="{FF2B5EF4-FFF2-40B4-BE49-F238E27FC236}">
              <a16:creationId xmlns:a16="http://schemas.microsoft.com/office/drawing/2014/main" id="{E49866B2-F312-4164-B78B-8A8755174F85}"/>
            </a:ext>
          </a:extLst>
        </xdr:cNvPr>
        <xdr:cNvSpPr txBox="1"/>
      </xdr:nvSpPr>
      <xdr:spPr>
        <a:xfrm>
          <a:off x="22199600" y="141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95521</xdr:rowOff>
    </xdr:from>
    <xdr:ext cx="469744" cy="259045"/>
    <xdr:sp macro="" textlink="">
      <xdr:nvSpPr>
        <xdr:cNvPr id="370" name="n_1aveValue【消防施設】&#10;一人当たり面積">
          <a:extLst>
            <a:ext uri="{FF2B5EF4-FFF2-40B4-BE49-F238E27FC236}">
              <a16:creationId xmlns:a16="http://schemas.microsoft.com/office/drawing/2014/main" id="{E002B53A-00EC-48BC-B943-298D657B93EE}"/>
            </a:ext>
          </a:extLst>
        </xdr:cNvPr>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371" name="n_2aveValue【消防施設】&#10;一人当たり面積">
          <a:extLst>
            <a:ext uri="{FF2B5EF4-FFF2-40B4-BE49-F238E27FC236}">
              <a16:creationId xmlns:a16="http://schemas.microsoft.com/office/drawing/2014/main" id="{F2DBF872-DF89-4DD8-9FFC-59474AD14F7D}"/>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372" name="n_3aveValue【消防施設】&#10;一人当たり面積">
          <a:extLst>
            <a:ext uri="{FF2B5EF4-FFF2-40B4-BE49-F238E27FC236}">
              <a16:creationId xmlns:a16="http://schemas.microsoft.com/office/drawing/2014/main" id="{698426D9-4242-4088-920F-4FC05618EC39}"/>
            </a:ext>
          </a:extLst>
        </xdr:cNvPr>
        <xdr:cNvSpPr txBox="1"/>
      </xdr:nvSpPr>
      <xdr:spPr>
        <a:xfrm>
          <a:off x="19310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373" name="n_4aveValue【消防施設】&#10;一人当たり面積">
          <a:extLst>
            <a:ext uri="{FF2B5EF4-FFF2-40B4-BE49-F238E27FC236}">
              <a16:creationId xmlns:a16="http://schemas.microsoft.com/office/drawing/2014/main" id="{03165D0E-E096-4888-8149-46D123FEF492}"/>
            </a:ext>
          </a:extLst>
        </xdr:cNvPr>
        <xdr:cNvSpPr txBox="1"/>
      </xdr:nvSpPr>
      <xdr:spPr>
        <a:xfrm>
          <a:off x="18421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4" name="正方形/長方形 373">
          <a:extLst>
            <a:ext uri="{FF2B5EF4-FFF2-40B4-BE49-F238E27FC236}">
              <a16:creationId xmlns:a16="http://schemas.microsoft.com/office/drawing/2014/main" id="{C6914C3F-F802-43C9-8720-58A61D796F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5" name="正方形/長方形 374">
          <a:extLst>
            <a:ext uri="{FF2B5EF4-FFF2-40B4-BE49-F238E27FC236}">
              <a16:creationId xmlns:a16="http://schemas.microsoft.com/office/drawing/2014/main" id="{E3F6B8D7-CA7B-4F4F-A8E1-ECCCB69C39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6" name="正方形/長方形 375">
          <a:extLst>
            <a:ext uri="{FF2B5EF4-FFF2-40B4-BE49-F238E27FC236}">
              <a16:creationId xmlns:a16="http://schemas.microsoft.com/office/drawing/2014/main" id="{EAC01B70-B985-42CA-911F-8C8ED9D371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7" name="正方形/長方形 376">
          <a:extLst>
            <a:ext uri="{FF2B5EF4-FFF2-40B4-BE49-F238E27FC236}">
              <a16:creationId xmlns:a16="http://schemas.microsoft.com/office/drawing/2014/main" id="{D2E3FEC1-2855-47FC-941F-03D285947D6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8" name="正方形/長方形 377">
          <a:extLst>
            <a:ext uri="{FF2B5EF4-FFF2-40B4-BE49-F238E27FC236}">
              <a16:creationId xmlns:a16="http://schemas.microsoft.com/office/drawing/2014/main" id="{DD820745-CBED-4855-AE5D-547A3AE4A9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9" name="正方形/長方形 378">
          <a:extLst>
            <a:ext uri="{FF2B5EF4-FFF2-40B4-BE49-F238E27FC236}">
              <a16:creationId xmlns:a16="http://schemas.microsoft.com/office/drawing/2014/main" id="{FD47C210-D2A2-4ECC-8639-D7CDE4E4E7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0" name="正方形/長方形 379">
          <a:extLst>
            <a:ext uri="{FF2B5EF4-FFF2-40B4-BE49-F238E27FC236}">
              <a16:creationId xmlns:a16="http://schemas.microsoft.com/office/drawing/2014/main" id="{34AC1AC2-AEC1-4B88-AB13-AE95F2D92E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1" name="正方形/長方形 380">
          <a:extLst>
            <a:ext uri="{FF2B5EF4-FFF2-40B4-BE49-F238E27FC236}">
              <a16:creationId xmlns:a16="http://schemas.microsoft.com/office/drawing/2014/main" id="{4C1FBA30-643C-4621-BCBC-318607727B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C640C1B1-325B-4E72-9314-DB73DACAA8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3" name="直線コネクタ 382">
          <a:extLst>
            <a:ext uri="{FF2B5EF4-FFF2-40B4-BE49-F238E27FC236}">
              <a16:creationId xmlns:a16="http://schemas.microsoft.com/office/drawing/2014/main" id="{4D86A938-E53A-4BD2-8621-4369E671CC9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BD196B14-AFBC-4732-81EA-8E7AA2D8A43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85" name="直線コネクタ 384">
          <a:extLst>
            <a:ext uri="{FF2B5EF4-FFF2-40B4-BE49-F238E27FC236}">
              <a16:creationId xmlns:a16="http://schemas.microsoft.com/office/drawing/2014/main" id="{56463738-2D60-481C-8E4E-791775019F7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1D866B3E-1A38-47F5-8AEF-EA7FE58C36A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7" name="直線コネクタ 386">
          <a:extLst>
            <a:ext uri="{FF2B5EF4-FFF2-40B4-BE49-F238E27FC236}">
              <a16:creationId xmlns:a16="http://schemas.microsoft.com/office/drawing/2014/main" id="{E23B36A7-31FE-442C-A280-335FFE71053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231A12DD-263F-494F-8306-91B3358B90A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9" name="直線コネクタ 388">
          <a:extLst>
            <a:ext uri="{FF2B5EF4-FFF2-40B4-BE49-F238E27FC236}">
              <a16:creationId xmlns:a16="http://schemas.microsoft.com/office/drawing/2014/main" id="{0A1F7D8C-AAF3-4722-AAF7-F883BD44CF4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97E5C66E-3160-415E-9414-248C6AF593F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91" name="直線コネクタ 390">
          <a:extLst>
            <a:ext uri="{FF2B5EF4-FFF2-40B4-BE49-F238E27FC236}">
              <a16:creationId xmlns:a16="http://schemas.microsoft.com/office/drawing/2014/main" id="{D6123A97-CAAB-42B9-8A48-A06782A9A8B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81685FEE-142B-444F-BEBB-2A190597CD6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93" name="直線コネクタ 392">
          <a:extLst>
            <a:ext uri="{FF2B5EF4-FFF2-40B4-BE49-F238E27FC236}">
              <a16:creationId xmlns:a16="http://schemas.microsoft.com/office/drawing/2014/main" id="{42954C8C-F838-4BA7-A24F-05DFB5E4C84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F8FB0931-EBE9-4C57-867D-241B1034DD8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5" name="直線コネクタ 394">
          <a:extLst>
            <a:ext uri="{FF2B5EF4-FFF2-40B4-BE49-F238E27FC236}">
              <a16:creationId xmlns:a16="http://schemas.microsoft.com/office/drawing/2014/main" id="{7B5D1ECA-E70E-4F4F-8752-78B34193CF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6" name="【庁舎】&#10;有形固定資産減価償却率グラフ枠">
          <a:extLst>
            <a:ext uri="{FF2B5EF4-FFF2-40B4-BE49-F238E27FC236}">
              <a16:creationId xmlns:a16="http://schemas.microsoft.com/office/drawing/2014/main" id="{309F0A12-E849-46D7-AF03-E3C0E321CA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97" name="直線コネクタ 396">
          <a:extLst>
            <a:ext uri="{FF2B5EF4-FFF2-40B4-BE49-F238E27FC236}">
              <a16:creationId xmlns:a16="http://schemas.microsoft.com/office/drawing/2014/main" id="{75EF8E32-E33E-4667-8483-E2AA7236E5D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98" name="【庁舎】&#10;有形固定資産減価償却率最小値テキスト">
          <a:extLst>
            <a:ext uri="{FF2B5EF4-FFF2-40B4-BE49-F238E27FC236}">
              <a16:creationId xmlns:a16="http://schemas.microsoft.com/office/drawing/2014/main" id="{87088409-5AF7-4099-A191-DC19B414EE3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99" name="直線コネクタ 398">
          <a:extLst>
            <a:ext uri="{FF2B5EF4-FFF2-40B4-BE49-F238E27FC236}">
              <a16:creationId xmlns:a16="http://schemas.microsoft.com/office/drawing/2014/main" id="{A90F980F-F2A6-406B-8374-90084260DCE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00" name="【庁舎】&#10;有形固定資産減価償却率最大値テキスト">
          <a:extLst>
            <a:ext uri="{FF2B5EF4-FFF2-40B4-BE49-F238E27FC236}">
              <a16:creationId xmlns:a16="http://schemas.microsoft.com/office/drawing/2014/main" id="{ADDDF00E-48FE-4A10-BB71-0579FC301C9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01" name="直線コネクタ 400">
          <a:extLst>
            <a:ext uri="{FF2B5EF4-FFF2-40B4-BE49-F238E27FC236}">
              <a16:creationId xmlns:a16="http://schemas.microsoft.com/office/drawing/2014/main" id="{78E810E2-AF03-4D81-8437-8D51B8434E1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402" name="【庁舎】&#10;有形固定資産減価償却率平均値テキスト">
          <a:extLst>
            <a:ext uri="{FF2B5EF4-FFF2-40B4-BE49-F238E27FC236}">
              <a16:creationId xmlns:a16="http://schemas.microsoft.com/office/drawing/2014/main" id="{DF2D5F4D-F81F-48F7-B92C-08FE3EBDE985}"/>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03" name="フローチャート: 判断 402">
          <a:extLst>
            <a:ext uri="{FF2B5EF4-FFF2-40B4-BE49-F238E27FC236}">
              <a16:creationId xmlns:a16="http://schemas.microsoft.com/office/drawing/2014/main" id="{FF16F03E-EFC0-44F4-856F-67AFEAD31046}"/>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04" name="フローチャート: 判断 403">
          <a:extLst>
            <a:ext uri="{FF2B5EF4-FFF2-40B4-BE49-F238E27FC236}">
              <a16:creationId xmlns:a16="http://schemas.microsoft.com/office/drawing/2014/main" id="{7797E1A0-28D8-448F-8CB4-28F031D318F6}"/>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05" name="フローチャート: 判断 404">
          <a:extLst>
            <a:ext uri="{FF2B5EF4-FFF2-40B4-BE49-F238E27FC236}">
              <a16:creationId xmlns:a16="http://schemas.microsoft.com/office/drawing/2014/main" id="{C167CDF6-8AE3-48EB-BF93-AED9376D9254}"/>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06" name="フローチャート: 判断 405">
          <a:extLst>
            <a:ext uri="{FF2B5EF4-FFF2-40B4-BE49-F238E27FC236}">
              <a16:creationId xmlns:a16="http://schemas.microsoft.com/office/drawing/2014/main" id="{69F49464-24DE-470B-B5B6-3397DBEB85F1}"/>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07" name="フローチャート: 判断 406">
          <a:extLst>
            <a:ext uri="{FF2B5EF4-FFF2-40B4-BE49-F238E27FC236}">
              <a16:creationId xmlns:a16="http://schemas.microsoft.com/office/drawing/2014/main" id="{22850C62-5A57-441B-B5D7-427FAD03CF36}"/>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641BB11-754A-4715-BD43-09CAA956DB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65ADBDC-0612-4C05-B684-B655EBDCDA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21BDDA5-B3FB-426D-B8B8-383C0D9699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29358C5-38BC-4CCB-A4F0-F331498D71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70AB993-CC79-472B-A8DF-CC60A5709E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44450</xdr:rowOff>
    </xdr:from>
    <xdr:to>
      <xdr:col>85</xdr:col>
      <xdr:colOff>177800</xdr:colOff>
      <xdr:row>103</xdr:row>
      <xdr:rowOff>146050</xdr:rowOff>
    </xdr:to>
    <xdr:sp macro="" textlink="">
      <xdr:nvSpPr>
        <xdr:cNvPr id="413" name="楕円 412">
          <a:extLst>
            <a:ext uri="{FF2B5EF4-FFF2-40B4-BE49-F238E27FC236}">
              <a16:creationId xmlns:a16="http://schemas.microsoft.com/office/drawing/2014/main" id="{69E48F60-02EB-4011-A523-1CD6C376269A}"/>
            </a:ext>
          </a:extLst>
        </xdr:cNvPr>
        <xdr:cNvSpPr/>
      </xdr:nvSpPr>
      <xdr:spPr>
        <a:xfrm>
          <a:off x="16268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67327</xdr:rowOff>
    </xdr:from>
    <xdr:ext cx="405111" cy="259045"/>
    <xdr:sp macro="" textlink="">
      <xdr:nvSpPr>
        <xdr:cNvPr id="414" name="【庁舎】&#10;有形固定資産減価償却率該当値テキスト">
          <a:extLst>
            <a:ext uri="{FF2B5EF4-FFF2-40B4-BE49-F238E27FC236}">
              <a16:creationId xmlns:a16="http://schemas.microsoft.com/office/drawing/2014/main" id="{397D07DC-4003-4F78-9729-BCE67E022A98}"/>
            </a:ext>
          </a:extLst>
        </xdr:cNvPr>
        <xdr:cNvSpPr txBox="1"/>
      </xdr:nvSpPr>
      <xdr:spPr>
        <a:xfrm>
          <a:off x="16357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92727</xdr:rowOff>
    </xdr:from>
    <xdr:ext cx="405111" cy="259045"/>
    <xdr:sp macro="" textlink="">
      <xdr:nvSpPr>
        <xdr:cNvPr id="415" name="n_1aveValue【庁舎】&#10;有形固定資産減価償却率">
          <a:extLst>
            <a:ext uri="{FF2B5EF4-FFF2-40B4-BE49-F238E27FC236}">
              <a16:creationId xmlns:a16="http://schemas.microsoft.com/office/drawing/2014/main" id="{CAE65E75-FB64-496C-84A0-FB0FDF6CAE5C}"/>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416" name="n_2aveValue【庁舎】&#10;有形固定資産減価償却率">
          <a:extLst>
            <a:ext uri="{FF2B5EF4-FFF2-40B4-BE49-F238E27FC236}">
              <a16:creationId xmlns:a16="http://schemas.microsoft.com/office/drawing/2014/main" id="{5F5F4546-D8A9-44BC-A718-B70410F919E3}"/>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417" name="n_3aveValue【庁舎】&#10;有形固定資産減価償却率">
          <a:extLst>
            <a:ext uri="{FF2B5EF4-FFF2-40B4-BE49-F238E27FC236}">
              <a16:creationId xmlns:a16="http://schemas.microsoft.com/office/drawing/2014/main" id="{30AE78B8-63E6-45DE-91C6-B58A7F1105E8}"/>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418" name="n_4aveValue【庁舎】&#10;有形固定資産減価償却率">
          <a:extLst>
            <a:ext uri="{FF2B5EF4-FFF2-40B4-BE49-F238E27FC236}">
              <a16:creationId xmlns:a16="http://schemas.microsoft.com/office/drawing/2014/main" id="{B04E6A28-0108-4BAC-ADDF-07739F143914}"/>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9" name="正方形/長方形 418">
          <a:extLst>
            <a:ext uri="{FF2B5EF4-FFF2-40B4-BE49-F238E27FC236}">
              <a16:creationId xmlns:a16="http://schemas.microsoft.com/office/drawing/2014/main" id="{B3177985-392C-4676-8212-FC300A36E9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0" name="正方形/長方形 419">
          <a:extLst>
            <a:ext uri="{FF2B5EF4-FFF2-40B4-BE49-F238E27FC236}">
              <a16:creationId xmlns:a16="http://schemas.microsoft.com/office/drawing/2014/main" id="{BECFFBB9-6C7D-4610-BD50-727FE93744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1" name="正方形/長方形 420">
          <a:extLst>
            <a:ext uri="{FF2B5EF4-FFF2-40B4-BE49-F238E27FC236}">
              <a16:creationId xmlns:a16="http://schemas.microsoft.com/office/drawing/2014/main" id="{90B0AE13-ED67-42B2-81A9-389CC5B92E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2" name="正方形/長方形 421">
          <a:extLst>
            <a:ext uri="{FF2B5EF4-FFF2-40B4-BE49-F238E27FC236}">
              <a16:creationId xmlns:a16="http://schemas.microsoft.com/office/drawing/2014/main" id="{91A9EE6E-874F-4B7C-98B6-3D36399DC1B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3" name="正方形/長方形 422">
          <a:extLst>
            <a:ext uri="{FF2B5EF4-FFF2-40B4-BE49-F238E27FC236}">
              <a16:creationId xmlns:a16="http://schemas.microsoft.com/office/drawing/2014/main" id="{746FB96F-42C4-4291-A4E2-EF464BE4F0D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4" name="正方形/長方形 423">
          <a:extLst>
            <a:ext uri="{FF2B5EF4-FFF2-40B4-BE49-F238E27FC236}">
              <a16:creationId xmlns:a16="http://schemas.microsoft.com/office/drawing/2014/main" id="{B24C1522-56C9-4FA1-BE5D-692A3810B5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5" name="正方形/長方形 424">
          <a:extLst>
            <a:ext uri="{FF2B5EF4-FFF2-40B4-BE49-F238E27FC236}">
              <a16:creationId xmlns:a16="http://schemas.microsoft.com/office/drawing/2014/main" id="{BD71DEF2-E250-47B1-AFA9-C846C79544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6" name="正方形/長方形 425">
          <a:extLst>
            <a:ext uri="{FF2B5EF4-FFF2-40B4-BE49-F238E27FC236}">
              <a16:creationId xmlns:a16="http://schemas.microsoft.com/office/drawing/2014/main" id="{63D81631-A75B-4678-A2B7-BCE700D79D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D919607E-67A4-457D-9CC5-3840E56689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8" name="直線コネクタ 427">
          <a:extLst>
            <a:ext uri="{FF2B5EF4-FFF2-40B4-BE49-F238E27FC236}">
              <a16:creationId xmlns:a16="http://schemas.microsoft.com/office/drawing/2014/main" id="{5D8864CC-134A-4A65-95A8-8EE643CC6A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29" name="直線コネクタ 428">
          <a:extLst>
            <a:ext uri="{FF2B5EF4-FFF2-40B4-BE49-F238E27FC236}">
              <a16:creationId xmlns:a16="http://schemas.microsoft.com/office/drawing/2014/main" id="{3222ADB0-6B63-4618-9393-648D9F2D3C0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30" name="テキスト ボックス 429">
          <a:extLst>
            <a:ext uri="{FF2B5EF4-FFF2-40B4-BE49-F238E27FC236}">
              <a16:creationId xmlns:a16="http://schemas.microsoft.com/office/drawing/2014/main" id="{92286947-979E-4E2E-8B18-9FB4E773930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31" name="直線コネクタ 430">
          <a:extLst>
            <a:ext uri="{FF2B5EF4-FFF2-40B4-BE49-F238E27FC236}">
              <a16:creationId xmlns:a16="http://schemas.microsoft.com/office/drawing/2014/main" id="{AC57C7C0-F906-4850-9DF1-617CC26EB2A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32" name="テキスト ボックス 431">
          <a:extLst>
            <a:ext uri="{FF2B5EF4-FFF2-40B4-BE49-F238E27FC236}">
              <a16:creationId xmlns:a16="http://schemas.microsoft.com/office/drawing/2014/main" id="{4BD7F45F-5CDE-4C97-AC5F-5EFD227E09E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33" name="直線コネクタ 432">
          <a:extLst>
            <a:ext uri="{FF2B5EF4-FFF2-40B4-BE49-F238E27FC236}">
              <a16:creationId xmlns:a16="http://schemas.microsoft.com/office/drawing/2014/main" id="{FD25C39B-FAEA-465D-B70D-64D27FE2B42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34" name="テキスト ボックス 433">
          <a:extLst>
            <a:ext uri="{FF2B5EF4-FFF2-40B4-BE49-F238E27FC236}">
              <a16:creationId xmlns:a16="http://schemas.microsoft.com/office/drawing/2014/main" id="{B5F16508-00FE-4E5E-B826-5A613B8DFBE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35" name="直線コネクタ 434">
          <a:extLst>
            <a:ext uri="{FF2B5EF4-FFF2-40B4-BE49-F238E27FC236}">
              <a16:creationId xmlns:a16="http://schemas.microsoft.com/office/drawing/2014/main" id="{D11D2783-1934-4F7F-9E1C-06428D9CF40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36" name="テキスト ボックス 435">
          <a:extLst>
            <a:ext uri="{FF2B5EF4-FFF2-40B4-BE49-F238E27FC236}">
              <a16:creationId xmlns:a16="http://schemas.microsoft.com/office/drawing/2014/main" id="{95B0C62A-1E1F-47E8-BA29-8A08970AEAA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37" name="直線コネクタ 436">
          <a:extLst>
            <a:ext uri="{FF2B5EF4-FFF2-40B4-BE49-F238E27FC236}">
              <a16:creationId xmlns:a16="http://schemas.microsoft.com/office/drawing/2014/main" id="{DD276881-5F8A-43B6-A753-002B4A4563A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38" name="テキスト ボックス 437">
          <a:extLst>
            <a:ext uri="{FF2B5EF4-FFF2-40B4-BE49-F238E27FC236}">
              <a16:creationId xmlns:a16="http://schemas.microsoft.com/office/drawing/2014/main" id="{EF7639D0-5F6B-4373-ACB9-5039A9E445F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9" name="直線コネクタ 438">
          <a:extLst>
            <a:ext uri="{FF2B5EF4-FFF2-40B4-BE49-F238E27FC236}">
              <a16:creationId xmlns:a16="http://schemas.microsoft.com/office/drawing/2014/main" id="{C358F98A-261E-43E3-80C7-E3A8E5A8D6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0" name="テキスト ボックス 439">
          <a:extLst>
            <a:ext uri="{FF2B5EF4-FFF2-40B4-BE49-F238E27FC236}">
              <a16:creationId xmlns:a16="http://schemas.microsoft.com/office/drawing/2014/main" id="{57B1F5B1-6E23-40BB-83D1-C14E08E4323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1" name="【庁舎】&#10;一人当たり面積グラフ枠">
          <a:extLst>
            <a:ext uri="{FF2B5EF4-FFF2-40B4-BE49-F238E27FC236}">
              <a16:creationId xmlns:a16="http://schemas.microsoft.com/office/drawing/2014/main" id="{666F2892-7E99-499E-80DE-F18A3B50E5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442" name="直線コネクタ 441">
          <a:extLst>
            <a:ext uri="{FF2B5EF4-FFF2-40B4-BE49-F238E27FC236}">
              <a16:creationId xmlns:a16="http://schemas.microsoft.com/office/drawing/2014/main" id="{03285C5B-5738-4E53-B401-F552A0AB934C}"/>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443" name="【庁舎】&#10;一人当たり面積最小値テキスト">
          <a:extLst>
            <a:ext uri="{FF2B5EF4-FFF2-40B4-BE49-F238E27FC236}">
              <a16:creationId xmlns:a16="http://schemas.microsoft.com/office/drawing/2014/main" id="{FCBC7531-C79A-4BB5-B622-9C08E81A96A9}"/>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444" name="直線コネクタ 443">
          <a:extLst>
            <a:ext uri="{FF2B5EF4-FFF2-40B4-BE49-F238E27FC236}">
              <a16:creationId xmlns:a16="http://schemas.microsoft.com/office/drawing/2014/main" id="{5105172E-516D-4917-8856-67F92C514846}"/>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445" name="【庁舎】&#10;一人当たり面積最大値テキスト">
          <a:extLst>
            <a:ext uri="{FF2B5EF4-FFF2-40B4-BE49-F238E27FC236}">
              <a16:creationId xmlns:a16="http://schemas.microsoft.com/office/drawing/2014/main" id="{3468BB54-B4B2-4479-872C-A2F9B11BEE07}"/>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446" name="直線コネクタ 445">
          <a:extLst>
            <a:ext uri="{FF2B5EF4-FFF2-40B4-BE49-F238E27FC236}">
              <a16:creationId xmlns:a16="http://schemas.microsoft.com/office/drawing/2014/main" id="{9F902669-1C85-4891-9EFE-7540A75AC38B}"/>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447" name="【庁舎】&#10;一人当たり面積平均値テキスト">
          <a:extLst>
            <a:ext uri="{FF2B5EF4-FFF2-40B4-BE49-F238E27FC236}">
              <a16:creationId xmlns:a16="http://schemas.microsoft.com/office/drawing/2014/main" id="{EFFA8D93-26A1-4685-B0CE-D11A9E47B296}"/>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448" name="フローチャート: 判断 447">
          <a:extLst>
            <a:ext uri="{FF2B5EF4-FFF2-40B4-BE49-F238E27FC236}">
              <a16:creationId xmlns:a16="http://schemas.microsoft.com/office/drawing/2014/main" id="{BDF22D78-1E8E-4E76-8A05-4C15C65701A1}"/>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449" name="フローチャート: 判断 448">
          <a:extLst>
            <a:ext uri="{FF2B5EF4-FFF2-40B4-BE49-F238E27FC236}">
              <a16:creationId xmlns:a16="http://schemas.microsoft.com/office/drawing/2014/main" id="{4CD3552B-5BAA-4D08-8972-EB136857E109}"/>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450" name="フローチャート: 判断 449">
          <a:extLst>
            <a:ext uri="{FF2B5EF4-FFF2-40B4-BE49-F238E27FC236}">
              <a16:creationId xmlns:a16="http://schemas.microsoft.com/office/drawing/2014/main" id="{F7130DAF-601D-4276-A614-2FED562C8F93}"/>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451" name="フローチャート: 判断 450">
          <a:extLst>
            <a:ext uri="{FF2B5EF4-FFF2-40B4-BE49-F238E27FC236}">
              <a16:creationId xmlns:a16="http://schemas.microsoft.com/office/drawing/2014/main" id="{9C2CFC47-F95E-45EB-95D2-C487945EA2E0}"/>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452" name="フローチャート: 判断 451">
          <a:extLst>
            <a:ext uri="{FF2B5EF4-FFF2-40B4-BE49-F238E27FC236}">
              <a16:creationId xmlns:a16="http://schemas.microsoft.com/office/drawing/2014/main" id="{C49BD0F5-2747-4497-907C-F2FE511F12D6}"/>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BCFD5DF5-6F92-4FD2-9747-38B49466F5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87A42FD5-E783-4FA8-8D5C-D965063266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B4EEFE66-5B82-48E6-B257-D2DBAD4B48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CDF93C9B-E99F-444F-A9C7-47CA5B6FBB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C47B0FF2-F2FB-476E-A173-3A03673C5E8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100457</xdr:rowOff>
    </xdr:from>
    <xdr:to>
      <xdr:col>116</xdr:col>
      <xdr:colOff>114300</xdr:colOff>
      <xdr:row>105</xdr:row>
      <xdr:rowOff>30607</xdr:rowOff>
    </xdr:to>
    <xdr:sp macro="" textlink="">
      <xdr:nvSpPr>
        <xdr:cNvPr id="458" name="楕円 457">
          <a:extLst>
            <a:ext uri="{FF2B5EF4-FFF2-40B4-BE49-F238E27FC236}">
              <a16:creationId xmlns:a16="http://schemas.microsoft.com/office/drawing/2014/main" id="{F6F34343-31D7-470A-82B0-2CA08514828D}"/>
            </a:ext>
          </a:extLst>
        </xdr:cNvPr>
        <xdr:cNvSpPr/>
      </xdr:nvSpPr>
      <xdr:spPr>
        <a:xfrm>
          <a:off x="22110700" y="179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123334</xdr:rowOff>
    </xdr:from>
    <xdr:ext cx="469744" cy="259045"/>
    <xdr:sp macro="" textlink="">
      <xdr:nvSpPr>
        <xdr:cNvPr id="459" name="【庁舎】&#10;一人当たり面積該当値テキスト">
          <a:extLst>
            <a:ext uri="{FF2B5EF4-FFF2-40B4-BE49-F238E27FC236}">
              <a16:creationId xmlns:a16="http://schemas.microsoft.com/office/drawing/2014/main" id="{7AB5E37E-3922-4CD0-89EC-CA5382C41BC2}"/>
            </a:ext>
          </a:extLst>
        </xdr:cNvPr>
        <xdr:cNvSpPr txBox="1"/>
      </xdr:nvSpPr>
      <xdr:spPr>
        <a:xfrm>
          <a:off x="22199600" y="177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23892</xdr:rowOff>
    </xdr:from>
    <xdr:ext cx="469744" cy="259045"/>
    <xdr:sp macro="" textlink="">
      <xdr:nvSpPr>
        <xdr:cNvPr id="460" name="n_1aveValue【庁舎】&#10;一人当たり面積">
          <a:extLst>
            <a:ext uri="{FF2B5EF4-FFF2-40B4-BE49-F238E27FC236}">
              <a16:creationId xmlns:a16="http://schemas.microsoft.com/office/drawing/2014/main" id="{E8917AFD-CB86-4A40-A2B1-DB7FA4959F1C}"/>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461" name="n_2aveValue【庁舎】&#10;一人当たり面積">
          <a:extLst>
            <a:ext uri="{FF2B5EF4-FFF2-40B4-BE49-F238E27FC236}">
              <a16:creationId xmlns:a16="http://schemas.microsoft.com/office/drawing/2014/main" id="{DE718489-F9F2-4B6D-887B-02D8771AFA7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462" name="n_3aveValue【庁舎】&#10;一人当たり面積">
          <a:extLst>
            <a:ext uri="{FF2B5EF4-FFF2-40B4-BE49-F238E27FC236}">
              <a16:creationId xmlns:a16="http://schemas.microsoft.com/office/drawing/2014/main" id="{FCC0479A-8D0C-47E3-815A-B222AF437496}"/>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463" name="n_4aveValue【庁舎】&#10;一人当たり面積">
          <a:extLst>
            <a:ext uri="{FF2B5EF4-FFF2-40B4-BE49-F238E27FC236}">
              <a16:creationId xmlns:a16="http://schemas.microsoft.com/office/drawing/2014/main" id="{8723B202-A61E-450F-9151-139C782AC4D0}"/>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4" name="正方形/長方形 463">
          <a:extLst>
            <a:ext uri="{FF2B5EF4-FFF2-40B4-BE49-F238E27FC236}">
              <a16:creationId xmlns:a16="http://schemas.microsoft.com/office/drawing/2014/main" id="{E9765E14-7CBE-45EF-BCAA-F6C39184F2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5" name="正方形/長方形 464">
          <a:extLst>
            <a:ext uri="{FF2B5EF4-FFF2-40B4-BE49-F238E27FC236}">
              <a16:creationId xmlns:a16="http://schemas.microsoft.com/office/drawing/2014/main" id="{EFF8BDE7-3A4F-45AF-A1FE-B6F0FA98FB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6" name="テキスト ボックス 465">
          <a:extLst>
            <a:ext uri="{FF2B5EF4-FFF2-40B4-BE49-F238E27FC236}">
              <a16:creationId xmlns:a16="http://schemas.microsoft.com/office/drawing/2014/main" id="{2328BB6F-8FE2-4516-9D75-3F6DA1773D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の体育施設においては、突出して類似団体平均値よりも高く、建築から大分経過している状況であるため、老朽化対策、建替計画の方向性を施設利用者・町民と検討していかなければならない。消防施設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で建替しており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については類似団体平均値より低い数値となっている。ほかの施設については、おおむね類似施設平均と同水準のため、今後も計画的に維持管理に取り組んでいく。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00.78\&#32207;&#21209;&#35506;\&#36001;&#25919;&#20418;\&#36001;&#25919;&#29366;&#27841;\&#36001;&#25919;&#29366;&#27841;&#36039;&#26009;&#38598;\R6(R4&#27770;&#31639;)\20250206&#12304;213(&#26408;)&#12294;&#12305;&#20196;&#21644;&#65300;&#24180;&#24230;&#36001;&#25919;&#29366;&#27841;&#36039;&#26009;&#38598;&#12398;&#20316;&#25104;&#12395;&#12388;&#12356;&#12390;&#65288;&#65298;&#22238;&#30446;&#20877;&#20986;&#21147;&#24460;&#65289;\&#22577;&#21578;&#12288;&#21033;&#23611;&#23500;&#22763;&#30010;&#65286;&#65320;&#65328;&#20844;&#34920;&#12501;&#12449;&#12452;&#12523;\zaiseijyoukyou.xlsx" TargetMode="External"/><Relationship Id="rId1" Type="http://schemas.openxmlformats.org/officeDocument/2006/relationships/externalLinkPath" Target="zaiseijyouk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R4"/>
      <sheetName val="施設類型別ストック情報分析表①R4"/>
      <sheetName val="施設類型別ストック情報分析表②R4"/>
      <sheetName val="データシート"/>
    </sheetNames>
    <sheetDataSet>
      <sheetData sheetId="0">
        <row r="50">
          <cell r="BP50" t="str">
            <v>H30</v>
          </cell>
          <cell r="BX50" t="str">
            <v>R01</v>
          </cell>
          <cell r="CF50" t="str">
            <v>R02</v>
          </cell>
          <cell r="CN50" t="str">
            <v>R03</v>
          </cell>
          <cell r="CV50" t="str">
            <v>R04</v>
          </cell>
        </row>
        <row r="51">
          <cell r="AN51" t="str">
            <v>当該団体値</v>
          </cell>
          <cell r="BP51">
            <v>47.6</v>
          </cell>
          <cell r="BX51">
            <v>27.6</v>
          </cell>
          <cell r="CF51">
            <v>12</v>
          </cell>
        </row>
        <row r="53">
          <cell r="BP53">
            <v>49.1</v>
          </cell>
          <cell r="BX53">
            <v>50.6</v>
          </cell>
          <cell r="CF53">
            <v>52.7</v>
          </cell>
          <cell r="CN53">
            <v>54.3</v>
          </cell>
          <cell r="CV53">
            <v>56</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cell r="BP73">
            <v>47.6</v>
          </cell>
          <cell r="BX73">
            <v>27.6</v>
          </cell>
          <cell r="CF73">
            <v>12</v>
          </cell>
        </row>
        <row r="75">
          <cell r="BP75">
            <v>13.5</v>
          </cell>
          <cell r="BX75">
            <v>13.5</v>
          </cell>
          <cell r="CF75">
            <v>13.9</v>
          </cell>
          <cell r="CN75">
            <v>14.3</v>
          </cell>
          <cell r="CV75">
            <v>14.6</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80</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81</v>
      </c>
      <c r="C2" s="176"/>
      <c r="D2" s="177"/>
    </row>
    <row r="3" spans="1:119" ht="18.75" customHeight="1" thickBot="1" x14ac:dyDescent="0.2">
      <c r="A3" s="175"/>
      <c r="B3" s="579" t="s">
        <v>82</v>
      </c>
      <c r="C3" s="580"/>
      <c r="D3" s="580"/>
      <c r="E3" s="581"/>
      <c r="F3" s="581"/>
      <c r="G3" s="581"/>
      <c r="H3" s="581"/>
      <c r="I3" s="581"/>
      <c r="J3" s="581"/>
      <c r="K3" s="581"/>
      <c r="L3" s="581" t="s">
        <v>83</v>
      </c>
      <c r="M3" s="581"/>
      <c r="N3" s="581"/>
      <c r="O3" s="581"/>
      <c r="P3" s="581"/>
      <c r="Q3" s="581"/>
      <c r="R3" s="584"/>
      <c r="S3" s="584"/>
      <c r="T3" s="584"/>
      <c r="U3" s="584"/>
      <c r="V3" s="585"/>
      <c r="W3" s="475" t="s">
        <v>84</v>
      </c>
      <c r="X3" s="476"/>
      <c r="Y3" s="476"/>
      <c r="Z3" s="476"/>
      <c r="AA3" s="476"/>
      <c r="AB3" s="580"/>
      <c r="AC3" s="584" t="s">
        <v>85</v>
      </c>
      <c r="AD3" s="476"/>
      <c r="AE3" s="476"/>
      <c r="AF3" s="476"/>
      <c r="AG3" s="476"/>
      <c r="AH3" s="476"/>
      <c r="AI3" s="476"/>
      <c r="AJ3" s="476"/>
      <c r="AK3" s="476"/>
      <c r="AL3" s="546"/>
      <c r="AM3" s="475" t="s">
        <v>86</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87</v>
      </c>
      <c r="BO3" s="476"/>
      <c r="BP3" s="476"/>
      <c r="BQ3" s="476"/>
      <c r="BR3" s="476"/>
      <c r="BS3" s="476"/>
      <c r="BT3" s="476"/>
      <c r="BU3" s="546"/>
      <c r="BV3" s="475" t="s">
        <v>88</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89</v>
      </c>
      <c r="CU3" s="476"/>
      <c r="CV3" s="476"/>
      <c r="CW3" s="476"/>
      <c r="CX3" s="476"/>
      <c r="CY3" s="476"/>
      <c r="CZ3" s="476"/>
      <c r="DA3" s="546"/>
      <c r="DB3" s="475" t="s">
        <v>90</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91</v>
      </c>
      <c r="AZ4" s="433"/>
      <c r="BA4" s="433"/>
      <c r="BB4" s="433"/>
      <c r="BC4" s="433"/>
      <c r="BD4" s="433"/>
      <c r="BE4" s="433"/>
      <c r="BF4" s="433"/>
      <c r="BG4" s="433"/>
      <c r="BH4" s="433"/>
      <c r="BI4" s="433"/>
      <c r="BJ4" s="433"/>
      <c r="BK4" s="433"/>
      <c r="BL4" s="433"/>
      <c r="BM4" s="434"/>
      <c r="BN4" s="435">
        <v>5687043</v>
      </c>
      <c r="BO4" s="436"/>
      <c r="BP4" s="436"/>
      <c r="BQ4" s="436"/>
      <c r="BR4" s="436"/>
      <c r="BS4" s="436"/>
      <c r="BT4" s="436"/>
      <c r="BU4" s="437"/>
      <c r="BV4" s="435">
        <v>5440412</v>
      </c>
      <c r="BW4" s="436"/>
      <c r="BX4" s="436"/>
      <c r="BY4" s="436"/>
      <c r="BZ4" s="436"/>
      <c r="CA4" s="436"/>
      <c r="CB4" s="436"/>
      <c r="CC4" s="437"/>
      <c r="CD4" s="572" t="s">
        <v>92</v>
      </c>
      <c r="CE4" s="573"/>
      <c r="CF4" s="573"/>
      <c r="CG4" s="573"/>
      <c r="CH4" s="573"/>
      <c r="CI4" s="573"/>
      <c r="CJ4" s="573"/>
      <c r="CK4" s="573"/>
      <c r="CL4" s="573"/>
      <c r="CM4" s="573"/>
      <c r="CN4" s="573"/>
      <c r="CO4" s="573"/>
      <c r="CP4" s="573"/>
      <c r="CQ4" s="573"/>
      <c r="CR4" s="573"/>
      <c r="CS4" s="574"/>
      <c r="CT4" s="575">
        <v>2.5</v>
      </c>
      <c r="CU4" s="576"/>
      <c r="CV4" s="576"/>
      <c r="CW4" s="576"/>
      <c r="CX4" s="576"/>
      <c r="CY4" s="576"/>
      <c r="CZ4" s="576"/>
      <c r="DA4" s="577"/>
      <c r="DB4" s="575">
        <v>2.6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93</v>
      </c>
      <c r="AN5" s="363"/>
      <c r="AO5" s="363"/>
      <c r="AP5" s="363"/>
      <c r="AQ5" s="363"/>
      <c r="AR5" s="363"/>
      <c r="AS5" s="363"/>
      <c r="AT5" s="364"/>
      <c r="AU5" s="464" t="s">
        <v>94</v>
      </c>
      <c r="AV5" s="465"/>
      <c r="AW5" s="465"/>
      <c r="AX5" s="465"/>
      <c r="AY5" s="420" t="s">
        <v>95</v>
      </c>
      <c r="AZ5" s="421"/>
      <c r="BA5" s="421"/>
      <c r="BB5" s="421"/>
      <c r="BC5" s="421"/>
      <c r="BD5" s="421"/>
      <c r="BE5" s="421"/>
      <c r="BF5" s="421"/>
      <c r="BG5" s="421"/>
      <c r="BH5" s="421"/>
      <c r="BI5" s="421"/>
      <c r="BJ5" s="421"/>
      <c r="BK5" s="421"/>
      <c r="BL5" s="421"/>
      <c r="BM5" s="422"/>
      <c r="BN5" s="406">
        <v>5624948</v>
      </c>
      <c r="BO5" s="407"/>
      <c r="BP5" s="407"/>
      <c r="BQ5" s="407"/>
      <c r="BR5" s="407"/>
      <c r="BS5" s="407"/>
      <c r="BT5" s="407"/>
      <c r="BU5" s="408"/>
      <c r="BV5" s="406">
        <v>5374418</v>
      </c>
      <c r="BW5" s="407"/>
      <c r="BX5" s="407"/>
      <c r="BY5" s="407"/>
      <c r="BZ5" s="407"/>
      <c r="CA5" s="407"/>
      <c r="CB5" s="407"/>
      <c r="CC5" s="408"/>
      <c r="CD5" s="446" t="s">
        <v>96</v>
      </c>
      <c r="CE5" s="366"/>
      <c r="CF5" s="366"/>
      <c r="CG5" s="366"/>
      <c r="CH5" s="366"/>
      <c r="CI5" s="366"/>
      <c r="CJ5" s="366"/>
      <c r="CK5" s="366"/>
      <c r="CL5" s="366"/>
      <c r="CM5" s="366"/>
      <c r="CN5" s="366"/>
      <c r="CO5" s="366"/>
      <c r="CP5" s="366"/>
      <c r="CQ5" s="366"/>
      <c r="CR5" s="366"/>
      <c r="CS5" s="447"/>
      <c r="CT5" s="403">
        <v>77.5</v>
      </c>
      <c r="CU5" s="404"/>
      <c r="CV5" s="404"/>
      <c r="CW5" s="404"/>
      <c r="CX5" s="404"/>
      <c r="CY5" s="404"/>
      <c r="CZ5" s="404"/>
      <c r="DA5" s="405"/>
      <c r="DB5" s="403">
        <v>73.599999999999994</v>
      </c>
      <c r="DC5" s="404"/>
      <c r="DD5" s="404"/>
      <c r="DE5" s="404"/>
      <c r="DF5" s="404"/>
      <c r="DG5" s="404"/>
      <c r="DH5" s="404"/>
      <c r="DI5" s="405"/>
    </row>
    <row r="6" spans="1:119" ht="18.75" customHeight="1" x14ac:dyDescent="0.15">
      <c r="A6" s="175"/>
      <c r="B6" s="552" t="s">
        <v>97</v>
      </c>
      <c r="C6" s="393"/>
      <c r="D6" s="393"/>
      <c r="E6" s="553"/>
      <c r="F6" s="553"/>
      <c r="G6" s="553"/>
      <c r="H6" s="553"/>
      <c r="I6" s="553"/>
      <c r="J6" s="553"/>
      <c r="K6" s="553"/>
      <c r="L6" s="553" t="s">
        <v>98</v>
      </c>
      <c r="M6" s="553"/>
      <c r="N6" s="553"/>
      <c r="O6" s="553"/>
      <c r="P6" s="553"/>
      <c r="Q6" s="553"/>
      <c r="R6" s="391"/>
      <c r="S6" s="391"/>
      <c r="T6" s="391"/>
      <c r="U6" s="391"/>
      <c r="V6" s="559"/>
      <c r="W6" s="496" t="s">
        <v>99</v>
      </c>
      <c r="X6" s="392"/>
      <c r="Y6" s="392"/>
      <c r="Z6" s="392"/>
      <c r="AA6" s="392"/>
      <c r="AB6" s="393"/>
      <c r="AC6" s="564" t="s">
        <v>100</v>
      </c>
      <c r="AD6" s="565"/>
      <c r="AE6" s="565"/>
      <c r="AF6" s="565"/>
      <c r="AG6" s="565"/>
      <c r="AH6" s="565"/>
      <c r="AI6" s="565"/>
      <c r="AJ6" s="565"/>
      <c r="AK6" s="565"/>
      <c r="AL6" s="566"/>
      <c r="AM6" s="463" t="s">
        <v>101</v>
      </c>
      <c r="AN6" s="363"/>
      <c r="AO6" s="363"/>
      <c r="AP6" s="363"/>
      <c r="AQ6" s="363"/>
      <c r="AR6" s="363"/>
      <c r="AS6" s="363"/>
      <c r="AT6" s="364"/>
      <c r="AU6" s="464" t="s">
        <v>102</v>
      </c>
      <c r="AV6" s="465"/>
      <c r="AW6" s="465"/>
      <c r="AX6" s="465"/>
      <c r="AY6" s="420" t="s">
        <v>103</v>
      </c>
      <c r="AZ6" s="421"/>
      <c r="BA6" s="421"/>
      <c r="BB6" s="421"/>
      <c r="BC6" s="421"/>
      <c r="BD6" s="421"/>
      <c r="BE6" s="421"/>
      <c r="BF6" s="421"/>
      <c r="BG6" s="421"/>
      <c r="BH6" s="421"/>
      <c r="BI6" s="421"/>
      <c r="BJ6" s="421"/>
      <c r="BK6" s="421"/>
      <c r="BL6" s="421"/>
      <c r="BM6" s="422"/>
      <c r="BN6" s="406">
        <v>62095</v>
      </c>
      <c r="BO6" s="407"/>
      <c r="BP6" s="407"/>
      <c r="BQ6" s="407"/>
      <c r="BR6" s="407"/>
      <c r="BS6" s="407"/>
      <c r="BT6" s="407"/>
      <c r="BU6" s="408"/>
      <c r="BV6" s="406">
        <v>65994</v>
      </c>
      <c r="BW6" s="407"/>
      <c r="BX6" s="407"/>
      <c r="BY6" s="407"/>
      <c r="BZ6" s="407"/>
      <c r="CA6" s="407"/>
      <c r="CB6" s="407"/>
      <c r="CC6" s="408"/>
      <c r="CD6" s="446" t="s">
        <v>104</v>
      </c>
      <c r="CE6" s="366"/>
      <c r="CF6" s="366"/>
      <c r="CG6" s="366"/>
      <c r="CH6" s="366"/>
      <c r="CI6" s="366"/>
      <c r="CJ6" s="366"/>
      <c r="CK6" s="366"/>
      <c r="CL6" s="366"/>
      <c r="CM6" s="366"/>
      <c r="CN6" s="366"/>
      <c r="CO6" s="366"/>
      <c r="CP6" s="366"/>
      <c r="CQ6" s="366"/>
      <c r="CR6" s="366"/>
      <c r="CS6" s="447"/>
      <c r="CT6" s="549">
        <v>78.099999999999994</v>
      </c>
      <c r="CU6" s="550"/>
      <c r="CV6" s="550"/>
      <c r="CW6" s="550"/>
      <c r="CX6" s="550"/>
      <c r="CY6" s="550"/>
      <c r="CZ6" s="550"/>
      <c r="DA6" s="551"/>
      <c r="DB6" s="549">
        <v>75.8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105</v>
      </c>
      <c r="AN7" s="363"/>
      <c r="AO7" s="363"/>
      <c r="AP7" s="363"/>
      <c r="AQ7" s="363"/>
      <c r="AR7" s="363"/>
      <c r="AS7" s="363"/>
      <c r="AT7" s="364"/>
      <c r="AU7" s="464" t="s">
        <v>106</v>
      </c>
      <c r="AV7" s="465"/>
      <c r="AW7" s="465"/>
      <c r="AX7" s="465"/>
      <c r="AY7" s="420" t="s">
        <v>107</v>
      </c>
      <c r="AZ7" s="421"/>
      <c r="BA7" s="421"/>
      <c r="BB7" s="421"/>
      <c r="BC7" s="421"/>
      <c r="BD7" s="421"/>
      <c r="BE7" s="421"/>
      <c r="BF7" s="421"/>
      <c r="BG7" s="421"/>
      <c r="BH7" s="421"/>
      <c r="BI7" s="421"/>
      <c r="BJ7" s="421"/>
      <c r="BK7" s="421"/>
      <c r="BL7" s="421"/>
      <c r="BM7" s="422"/>
      <c r="BN7" s="406">
        <v>400</v>
      </c>
      <c r="BO7" s="407"/>
      <c r="BP7" s="407"/>
      <c r="BQ7" s="407"/>
      <c r="BR7" s="407"/>
      <c r="BS7" s="407"/>
      <c r="BT7" s="407"/>
      <c r="BU7" s="408"/>
      <c r="BV7" s="406">
        <v>0</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2515507</v>
      </c>
      <c r="CU7" s="407"/>
      <c r="CV7" s="407"/>
      <c r="CW7" s="407"/>
      <c r="CX7" s="407"/>
      <c r="CY7" s="407"/>
      <c r="CZ7" s="407"/>
      <c r="DA7" s="408"/>
      <c r="DB7" s="406">
        <v>2586787</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94</v>
      </c>
      <c r="AV8" s="465"/>
      <c r="AW8" s="465"/>
      <c r="AX8" s="465"/>
      <c r="AY8" s="420" t="s">
        <v>110</v>
      </c>
      <c r="AZ8" s="421"/>
      <c r="BA8" s="421"/>
      <c r="BB8" s="421"/>
      <c r="BC8" s="421"/>
      <c r="BD8" s="421"/>
      <c r="BE8" s="421"/>
      <c r="BF8" s="421"/>
      <c r="BG8" s="421"/>
      <c r="BH8" s="421"/>
      <c r="BI8" s="421"/>
      <c r="BJ8" s="421"/>
      <c r="BK8" s="421"/>
      <c r="BL8" s="421"/>
      <c r="BM8" s="422"/>
      <c r="BN8" s="406">
        <v>61695</v>
      </c>
      <c r="BO8" s="407"/>
      <c r="BP8" s="407"/>
      <c r="BQ8" s="407"/>
      <c r="BR8" s="407"/>
      <c r="BS8" s="407"/>
      <c r="BT8" s="407"/>
      <c r="BU8" s="408"/>
      <c r="BV8" s="406">
        <v>65994</v>
      </c>
      <c r="BW8" s="407"/>
      <c r="BX8" s="407"/>
      <c r="BY8" s="407"/>
      <c r="BZ8" s="407"/>
      <c r="CA8" s="407"/>
      <c r="CB8" s="407"/>
      <c r="CC8" s="408"/>
      <c r="CD8" s="446" t="s">
        <v>111</v>
      </c>
      <c r="CE8" s="366"/>
      <c r="CF8" s="366"/>
      <c r="CG8" s="366"/>
      <c r="CH8" s="366"/>
      <c r="CI8" s="366"/>
      <c r="CJ8" s="366"/>
      <c r="CK8" s="366"/>
      <c r="CL8" s="366"/>
      <c r="CM8" s="366"/>
      <c r="CN8" s="366"/>
      <c r="CO8" s="366"/>
      <c r="CP8" s="366"/>
      <c r="CQ8" s="366"/>
      <c r="CR8" s="366"/>
      <c r="CS8" s="447"/>
      <c r="CT8" s="509">
        <v>0.12</v>
      </c>
      <c r="CU8" s="510"/>
      <c r="CV8" s="510"/>
      <c r="CW8" s="510"/>
      <c r="CX8" s="510"/>
      <c r="CY8" s="510"/>
      <c r="CZ8" s="510"/>
      <c r="DA8" s="511"/>
      <c r="DB8" s="509">
        <v>0.12</v>
      </c>
      <c r="DC8" s="510"/>
      <c r="DD8" s="510"/>
      <c r="DE8" s="510"/>
      <c r="DF8" s="510"/>
      <c r="DG8" s="510"/>
      <c r="DH8" s="510"/>
      <c r="DI8" s="511"/>
    </row>
    <row r="9" spans="1:119" ht="18.75" customHeight="1" thickBot="1" x14ac:dyDescent="0.2">
      <c r="A9" s="175"/>
      <c r="B9" s="538" t="s">
        <v>112</v>
      </c>
      <c r="C9" s="539"/>
      <c r="D9" s="539"/>
      <c r="E9" s="539"/>
      <c r="F9" s="539"/>
      <c r="G9" s="539"/>
      <c r="H9" s="539"/>
      <c r="I9" s="539"/>
      <c r="J9" s="539"/>
      <c r="K9" s="457"/>
      <c r="L9" s="540" t="s">
        <v>113</v>
      </c>
      <c r="M9" s="541"/>
      <c r="N9" s="541"/>
      <c r="O9" s="541"/>
      <c r="P9" s="541"/>
      <c r="Q9" s="542"/>
      <c r="R9" s="543">
        <v>2458</v>
      </c>
      <c r="S9" s="544"/>
      <c r="T9" s="544"/>
      <c r="U9" s="544"/>
      <c r="V9" s="545"/>
      <c r="W9" s="475" t="s">
        <v>114</v>
      </c>
      <c r="X9" s="476"/>
      <c r="Y9" s="476"/>
      <c r="Z9" s="476"/>
      <c r="AA9" s="476"/>
      <c r="AB9" s="476"/>
      <c r="AC9" s="476"/>
      <c r="AD9" s="476"/>
      <c r="AE9" s="476"/>
      <c r="AF9" s="476"/>
      <c r="AG9" s="476"/>
      <c r="AH9" s="476"/>
      <c r="AI9" s="476"/>
      <c r="AJ9" s="476"/>
      <c r="AK9" s="476"/>
      <c r="AL9" s="546"/>
      <c r="AM9" s="463" t="s">
        <v>115</v>
      </c>
      <c r="AN9" s="363"/>
      <c r="AO9" s="363"/>
      <c r="AP9" s="363"/>
      <c r="AQ9" s="363"/>
      <c r="AR9" s="363"/>
      <c r="AS9" s="363"/>
      <c r="AT9" s="364"/>
      <c r="AU9" s="464" t="s">
        <v>102</v>
      </c>
      <c r="AV9" s="465"/>
      <c r="AW9" s="465"/>
      <c r="AX9" s="465"/>
      <c r="AY9" s="420" t="s">
        <v>116</v>
      </c>
      <c r="AZ9" s="421"/>
      <c r="BA9" s="421"/>
      <c r="BB9" s="421"/>
      <c r="BC9" s="421"/>
      <c r="BD9" s="421"/>
      <c r="BE9" s="421"/>
      <c r="BF9" s="421"/>
      <c r="BG9" s="421"/>
      <c r="BH9" s="421"/>
      <c r="BI9" s="421"/>
      <c r="BJ9" s="421"/>
      <c r="BK9" s="421"/>
      <c r="BL9" s="421"/>
      <c r="BM9" s="422"/>
      <c r="BN9" s="406">
        <v>-4299</v>
      </c>
      <c r="BO9" s="407"/>
      <c r="BP9" s="407"/>
      <c r="BQ9" s="407"/>
      <c r="BR9" s="407"/>
      <c r="BS9" s="407"/>
      <c r="BT9" s="407"/>
      <c r="BU9" s="408"/>
      <c r="BV9" s="406">
        <v>38477</v>
      </c>
      <c r="BW9" s="407"/>
      <c r="BX9" s="407"/>
      <c r="BY9" s="407"/>
      <c r="BZ9" s="407"/>
      <c r="CA9" s="407"/>
      <c r="CB9" s="407"/>
      <c r="CC9" s="408"/>
      <c r="CD9" s="446" t="s">
        <v>117</v>
      </c>
      <c r="CE9" s="366"/>
      <c r="CF9" s="366"/>
      <c r="CG9" s="366"/>
      <c r="CH9" s="366"/>
      <c r="CI9" s="366"/>
      <c r="CJ9" s="366"/>
      <c r="CK9" s="366"/>
      <c r="CL9" s="366"/>
      <c r="CM9" s="366"/>
      <c r="CN9" s="366"/>
      <c r="CO9" s="366"/>
      <c r="CP9" s="366"/>
      <c r="CQ9" s="366"/>
      <c r="CR9" s="366"/>
      <c r="CS9" s="447"/>
      <c r="CT9" s="403">
        <v>20.5</v>
      </c>
      <c r="CU9" s="404"/>
      <c r="CV9" s="404"/>
      <c r="CW9" s="404"/>
      <c r="CX9" s="404"/>
      <c r="CY9" s="404"/>
      <c r="CZ9" s="404"/>
      <c r="DA9" s="405"/>
      <c r="DB9" s="403">
        <v>21.6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118</v>
      </c>
      <c r="M10" s="363"/>
      <c r="N10" s="363"/>
      <c r="O10" s="363"/>
      <c r="P10" s="363"/>
      <c r="Q10" s="364"/>
      <c r="R10" s="359">
        <v>2787</v>
      </c>
      <c r="S10" s="360"/>
      <c r="T10" s="360"/>
      <c r="U10" s="360"/>
      <c r="V10" s="419"/>
      <c r="W10" s="547"/>
      <c r="X10" s="357"/>
      <c r="Y10" s="357"/>
      <c r="Z10" s="357"/>
      <c r="AA10" s="357"/>
      <c r="AB10" s="357"/>
      <c r="AC10" s="357"/>
      <c r="AD10" s="357"/>
      <c r="AE10" s="357"/>
      <c r="AF10" s="357"/>
      <c r="AG10" s="357"/>
      <c r="AH10" s="357"/>
      <c r="AI10" s="357"/>
      <c r="AJ10" s="357"/>
      <c r="AK10" s="357"/>
      <c r="AL10" s="548"/>
      <c r="AM10" s="463" t="s">
        <v>119</v>
      </c>
      <c r="AN10" s="363"/>
      <c r="AO10" s="363"/>
      <c r="AP10" s="363"/>
      <c r="AQ10" s="363"/>
      <c r="AR10" s="363"/>
      <c r="AS10" s="363"/>
      <c r="AT10" s="364"/>
      <c r="AU10" s="464" t="s">
        <v>120</v>
      </c>
      <c r="AV10" s="465"/>
      <c r="AW10" s="465"/>
      <c r="AX10" s="465"/>
      <c r="AY10" s="420" t="s">
        <v>121</v>
      </c>
      <c r="AZ10" s="421"/>
      <c r="BA10" s="421"/>
      <c r="BB10" s="421"/>
      <c r="BC10" s="421"/>
      <c r="BD10" s="421"/>
      <c r="BE10" s="421"/>
      <c r="BF10" s="421"/>
      <c r="BG10" s="421"/>
      <c r="BH10" s="421"/>
      <c r="BI10" s="421"/>
      <c r="BJ10" s="421"/>
      <c r="BK10" s="421"/>
      <c r="BL10" s="421"/>
      <c r="BM10" s="422"/>
      <c r="BN10" s="406">
        <v>104853</v>
      </c>
      <c r="BO10" s="407"/>
      <c r="BP10" s="407"/>
      <c r="BQ10" s="407"/>
      <c r="BR10" s="407"/>
      <c r="BS10" s="407"/>
      <c r="BT10" s="407"/>
      <c r="BU10" s="408"/>
      <c r="BV10" s="406">
        <v>171795</v>
      </c>
      <c r="BW10" s="407"/>
      <c r="BX10" s="407"/>
      <c r="BY10" s="407"/>
      <c r="BZ10" s="407"/>
      <c r="CA10" s="407"/>
      <c r="CB10" s="407"/>
      <c r="CC10" s="408"/>
      <c r="CD10" s="181" t="s">
        <v>122</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123</v>
      </c>
      <c r="M11" s="368"/>
      <c r="N11" s="368"/>
      <c r="O11" s="368"/>
      <c r="P11" s="368"/>
      <c r="Q11" s="369"/>
      <c r="R11" s="535" t="s">
        <v>124</v>
      </c>
      <c r="S11" s="536"/>
      <c r="T11" s="536"/>
      <c r="U11" s="536"/>
      <c r="V11" s="537"/>
      <c r="W11" s="547"/>
      <c r="X11" s="357"/>
      <c r="Y11" s="357"/>
      <c r="Z11" s="357"/>
      <c r="AA11" s="357"/>
      <c r="AB11" s="357"/>
      <c r="AC11" s="357"/>
      <c r="AD11" s="357"/>
      <c r="AE11" s="357"/>
      <c r="AF11" s="357"/>
      <c r="AG11" s="357"/>
      <c r="AH11" s="357"/>
      <c r="AI11" s="357"/>
      <c r="AJ11" s="357"/>
      <c r="AK11" s="357"/>
      <c r="AL11" s="548"/>
      <c r="AM11" s="463" t="s">
        <v>125</v>
      </c>
      <c r="AN11" s="363"/>
      <c r="AO11" s="363"/>
      <c r="AP11" s="363"/>
      <c r="AQ11" s="363"/>
      <c r="AR11" s="363"/>
      <c r="AS11" s="363"/>
      <c r="AT11" s="364"/>
      <c r="AU11" s="464" t="s">
        <v>126</v>
      </c>
      <c r="AV11" s="465"/>
      <c r="AW11" s="465"/>
      <c r="AX11" s="465"/>
      <c r="AY11" s="420" t="s">
        <v>127</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128</v>
      </c>
      <c r="CE11" s="366"/>
      <c r="CF11" s="366"/>
      <c r="CG11" s="366"/>
      <c r="CH11" s="366"/>
      <c r="CI11" s="366"/>
      <c r="CJ11" s="366"/>
      <c r="CK11" s="366"/>
      <c r="CL11" s="366"/>
      <c r="CM11" s="366"/>
      <c r="CN11" s="366"/>
      <c r="CO11" s="366"/>
      <c r="CP11" s="366"/>
      <c r="CQ11" s="366"/>
      <c r="CR11" s="366"/>
      <c r="CS11" s="447"/>
      <c r="CT11" s="509" t="s">
        <v>129</v>
      </c>
      <c r="CU11" s="510"/>
      <c r="CV11" s="510"/>
      <c r="CW11" s="510"/>
      <c r="CX11" s="510"/>
      <c r="CY11" s="510"/>
      <c r="CZ11" s="510"/>
      <c r="DA11" s="511"/>
      <c r="DB11" s="509" t="s">
        <v>130</v>
      </c>
      <c r="DC11" s="510"/>
      <c r="DD11" s="510"/>
      <c r="DE11" s="510"/>
      <c r="DF11" s="510"/>
      <c r="DG11" s="510"/>
      <c r="DH11" s="510"/>
      <c r="DI11" s="511"/>
    </row>
    <row r="12" spans="1:119" ht="18.75" customHeight="1" x14ac:dyDescent="0.15">
      <c r="A12" s="175"/>
      <c r="B12" s="512" t="s">
        <v>131</v>
      </c>
      <c r="C12" s="513"/>
      <c r="D12" s="513"/>
      <c r="E12" s="513"/>
      <c r="F12" s="513"/>
      <c r="G12" s="513"/>
      <c r="H12" s="513"/>
      <c r="I12" s="513"/>
      <c r="J12" s="513"/>
      <c r="K12" s="514"/>
      <c r="L12" s="521" t="s">
        <v>132</v>
      </c>
      <c r="M12" s="522"/>
      <c r="N12" s="522"/>
      <c r="O12" s="522"/>
      <c r="P12" s="522"/>
      <c r="Q12" s="523"/>
      <c r="R12" s="524">
        <v>2259</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94</v>
      </c>
      <c r="AV12" s="465"/>
      <c r="AW12" s="465"/>
      <c r="AX12" s="465"/>
      <c r="AY12" s="420" t="s">
        <v>136</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137</v>
      </c>
      <c r="CE12" s="366"/>
      <c r="CF12" s="366"/>
      <c r="CG12" s="366"/>
      <c r="CH12" s="366"/>
      <c r="CI12" s="366"/>
      <c r="CJ12" s="366"/>
      <c r="CK12" s="366"/>
      <c r="CL12" s="366"/>
      <c r="CM12" s="366"/>
      <c r="CN12" s="366"/>
      <c r="CO12" s="366"/>
      <c r="CP12" s="366"/>
      <c r="CQ12" s="366"/>
      <c r="CR12" s="366"/>
      <c r="CS12" s="447"/>
      <c r="CT12" s="509" t="s">
        <v>138</v>
      </c>
      <c r="CU12" s="510"/>
      <c r="CV12" s="510"/>
      <c r="CW12" s="510"/>
      <c r="CX12" s="510"/>
      <c r="CY12" s="510"/>
      <c r="CZ12" s="510"/>
      <c r="DA12" s="511"/>
      <c r="DB12" s="509" t="s">
        <v>138</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139</v>
      </c>
      <c r="N13" s="491"/>
      <c r="O13" s="491"/>
      <c r="P13" s="491"/>
      <c r="Q13" s="492"/>
      <c r="R13" s="493">
        <v>2252</v>
      </c>
      <c r="S13" s="494"/>
      <c r="T13" s="494"/>
      <c r="U13" s="494"/>
      <c r="V13" s="495"/>
      <c r="W13" s="496" t="s">
        <v>140</v>
      </c>
      <c r="X13" s="392"/>
      <c r="Y13" s="392"/>
      <c r="Z13" s="392"/>
      <c r="AA13" s="392"/>
      <c r="AB13" s="393"/>
      <c r="AC13" s="359">
        <v>381</v>
      </c>
      <c r="AD13" s="360"/>
      <c r="AE13" s="360"/>
      <c r="AF13" s="360"/>
      <c r="AG13" s="361"/>
      <c r="AH13" s="359">
        <v>460</v>
      </c>
      <c r="AI13" s="360"/>
      <c r="AJ13" s="360"/>
      <c r="AK13" s="360"/>
      <c r="AL13" s="419"/>
      <c r="AM13" s="463" t="s">
        <v>141</v>
      </c>
      <c r="AN13" s="363"/>
      <c r="AO13" s="363"/>
      <c r="AP13" s="363"/>
      <c r="AQ13" s="363"/>
      <c r="AR13" s="363"/>
      <c r="AS13" s="363"/>
      <c r="AT13" s="364"/>
      <c r="AU13" s="464" t="s">
        <v>142</v>
      </c>
      <c r="AV13" s="465"/>
      <c r="AW13" s="465"/>
      <c r="AX13" s="465"/>
      <c r="AY13" s="420" t="s">
        <v>143</v>
      </c>
      <c r="AZ13" s="421"/>
      <c r="BA13" s="421"/>
      <c r="BB13" s="421"/>
      <c r="BC13" s="421"/>
      <c r="BD13" s="421"/>
      <c r="BE13" s="421"/>
      <c r="BF13" s="421"/>
      <c r="BG13" s="421"/>
      <c r="BH13" s="421"/>
      <c r="BI13" s="421"/>
      <c r="BJ13" s="421"/>
      <c r="BK13" s="421"/>
      <c r="BL13" s="421"/>
      <c r="BM13" s="422"/>
      <c r="BN13" s="406">
        <v>100554</v>
      </c>
      <c r="BO13" s="407"/>
      <c r="BP13" s="407"/>
      <c r="BQ13" s="407"/>
      <c r="BR13" s="407"/>
      <c r="BS13" s="407"/>
      <c r="BT13" s="407"/>
      <c r="BU13" s="408"/>
      <c r="BV13" s="406">
        <v>210272</v>
      </c>
      <c r="BW13" s="407"/>
      <c r="BX13" s="407"/>
      <c r="BY13" s="407"/>
      <c r="BZ13" s="407"/>
      <c r="CA13" s="407"/>
      <c r="CB13" s="407"/>
      <c r="CC13" s="408"/>
      <c r="CD13" s="446" t="s">
        <v>144</v>
      </c>
      <c r="CE13" s="366"/>
      <c r="CF13" s="366"/>
      <c r="CG13" s="366"/>
      <c r="CH13" s="366"/>
      <c r="CI13" s="366"/>
      <c r="CJ13" s="366"/>
      <c r="CK13" s="366"/>
      <c r="CL13" s="366"/>
      <c r="CM13" s="366"/>
      <c r="CN13" s="366"/>
      <c r="CO13" s="366"/>
      <c r="CP13" s="366"/>
      <c r="CQ13" s="366"/>
      <c r="CR13" s="366"/>
      <c r="CS13" s="447"/>
      <c r="CT13" s="403">
        <v>14.6</v>
      </c>
      <c r="CU13" s="404"/>
      <c r="CV13" s="404"/>
      <c r="CW13" s="404"/>
      <c r="CX13" s="404"/>
      <c r="CY13" s="404"/>
      <c r="CZ13" s="404"/>
      <c r="DA13" s="405"/>
      <c r="DB13" s="403">
        <v>14.3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145</v>
      </c>
      <c r="M14" s="533"/>
      <c r="N14" s="533"/>
      <c r="O14" s="533"/>
      <c r="P14" s="533"/>
      <c r="Q14" s="534"/>
      <c r="R14" s="493">
        <v>2333</v>
      </c>
      <c r="S14" s="494"/>
      <c r="T14" s="494"/>
      <c r="U14" s="494"/>
      <c r="V14" s="495"/>
      <c r="W14" s="497"/>
      <c r="X14" s="395"/>
      <c r="Y14" s="395"/>
      <c r="Z14" s="395"/>
      <c r="AA14" s="395"/>
      <c r="AB14" s="396"/>
      <c r="AC14" s="486">
        <v>26.9</v>
      </c>
      <c r="AD14" s="487"/>
      <c r="AE14" s="487"/>
      <c r="AF14" s="487"/>
      <c r="AG14" s="488"/>
      <c r="AH14" s="486">
        <v>28.5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146</v>
      </c>
      <c r="CE14" s="444"/>
      <c r="CF14" s="444"/>
      <c r="CG14" s="444"/>
      <c r="CH14" s="444"/>
      <c r="CI14" s="444"/>
      <c r="CJ14" s="444"/>
      <c r="CK14" s="444"/>
      <c r="CL14" s="444"/>
      <c r="CM14" s="444"/>
      <c r="CN14" s="444"/>
      <c r="CO14" s="444"/>
      <c r="CP14" s="444"/>
      <c r="CQ14" s="444"/>
      <c r="CR14" s="444"/>
      <c r="CS14" s="445"/>
      <c r="CT14" s="503" t="s">
        <v>147</v>
      </c>
      <c r="CU14" s="504"/>
      <c r="CV14" s="504"/>
      <c r="CW14" s="504"/>
      <c r="CX14" s="504"/>
      <c r="CY14" s="504"/>
      <c r="CZ14" s="504"/>
      <c r="DA14" s="505"/>
      <c r="DB14" s="503" t="s">
        <v>129</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148</v>
      </c>
      <c r="N15" s="491"/>
      <c r="O15" s="491"/>
      <c r="P15" s="491"/>
      <c r="Q15" s="492"/>
      <c r="R15" s="493">
        <v>2325</v>
      </c>
      <c r="S15" s="494"/>
      <c r="T15" s="494"/>
      <c r="U15" s="494"/>
      <c r="V15" s="495"/>
      <c r="W15" s="496" t="s">
        <v>149</v>
      </c>
      <c r="X15" s="392"/>
      <c r="Y15" s="392"/>
      <c r="Z15" s="392"/>
      <c r="AA15" s="392"/>
      <c r="AB15" s="393"/>
      <c r="AC15" s="359">
        <v>237</v>
      </c>
      <c r="AD15" s="360"/>
      <c r="AE15" s="360"/>
      <c r="AF15" s="360"/>
      <c r="AG15" s="361"/>
      <c r="AH15" s="359">
        <v>263</v>
      </c>
      <c r="AI15" s="360"/>
      <c r="AJ15" s="360"/>
      <c r="AK15" s="360"/>
      <c r="AL15" s="419"/>
      <c r="AM15" s="463"/>
      <c r="AN15" s="363"/>
      <c r="AO15" s="363"/>
      <c r="AP15" s="363"/>
      <c r="AQ15" s="363"/>
      <c r="AR15" s="363"/>
      <c r="AS15" s="363"/>
      <c r="AT15" s="364"/>
      <c r="AU15" s="464"/>
      <c r="AV15" s="465"/>
      <c r="AW15" s="465"/>
      <c r="AX15" s="465"/>
      <c r="AY15" s="432" t="s">
        <v>150</v>
      </c>
      <c r="AZ15" s="433"/>
      <c r="BA15" s="433"/>
      <c r="BB15" s="433"/>
      <c r="BC15" s="433"/>
      <c r="BD15" s="433"/>
      <c r="BE15" s="433"/>
      <c r="BF15" s="433"/>
      <c r="BG15" s="433"/>
      <c r="BH15" s="433"/>
      <c r="BI15" s="433"/>
      <c r="BJ15" s="433"/>
      <c r="BK15" s="433"/>
      <c r="BL15" s="433"/>
      <c r="BM15" s="434"/>
      <c r="BN15" s="435">
        <v>287518</v>
      </c>
      <c r="BO15" s="436"/>
      <c r="BP15" s="436"/>
      <c r="BQ15" s="436"/>
      <c r="BR15" s="436"/>
      <c r="BS15" s="436"/>
      <c r="BT15" s="436"/>
      <c r="BU15" s="437"/>
      <c r="BV15" s="435">
        <v>282248</v>
      </c>
      <c r="BW15" s="436"/>
      <c r="BX15" s="436"/>
      <c r="BY15" s="436"/>
      <c r="BZ15" s="436"/>
      <c r="CA15" s="436"/>
      <c r="CB15" s="436"/>
      <c r="CC15" s="437"/>
      <c r="CD15" s="506" t="s">
        <v>151</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152</v>
      </c>
      <c r="M16" s="481"/>
      <c r="N16" s="481"/>
      <c r="O16" s="481"/>
      <c r="P16" s="481"/>
      <c r="Q16" s="482"/>
      <c r="R16" s="483" t="s">
        <v>153</v>
      </c>
      <c r="S16" s="484"/>
      <c r="T16" s="484"/>
      <c r="U16" s="484"/>
      <c r="V16" s="485"/>
      <c r="W16" s="497"/>
      <c r="X16" s="395"/>
      <c r="Y16" s="395"/>
      <c r="Z16" s="395"/>
      <c r="AA16" s="395"/>
      <c r="AB16" s="396"/>
      <c r="AC16" s="486">
        <v>16.7</v>
      </c>
      <c r="AD16" s="487"/>
      <c r="AE16" s="487"/>
      <c r="AF16" s="487"/>
      <c r="AG16" s="488"/>
      <c r="AH16" s="486">
        <v>16.3</v>
      </c>
      <c r="AI16" s="487"/>
      <c r="AJ16" s="487"/>
      <c r="AK16" s="487"/>
      <c r="AL16" s="489"/>
      <c r="AM16" s="463"/>
      <c r="AN16" s="363"/>
      <c r="AO16" s="363"/>
      <c r="AP16" s="363"/>
      <c r="AQ16" s="363"/>
      <c r="AR16" s="363"/>
      <c r="AS16" s="363"/>
      <c r="AT16" s="364"/>
      <c r="AU16" s="464"/>
      <c r="AV16" s="465"/>
      <c r="AW16" s="465"/>
      <c r="AX16" s="465"/>
      <c r="AY16" s="420" t="s">
        <v>154</v>
      </c>
      <c r="AZ16" s="421"/>
      <c r="BA16" s="421"/>
      <c r="BB16" s="421"/>
      <c r="BC16" s="421"/>
      <c r="BD16" s="421"/>
      <c r="BE16" s="421"/>
      <c r="BF16" s="421"/>
      <c r="BG16" s="421"/>
      <c r="BH16" s="421"/>
      <c r="BI16" s="421"/>
      <c r="BJ16" s="421"/>
      <c r="BK16" s="421"/>
      <c r="BL16" s="421"/>
      <c r="BM16" s="422"/>
      <c r="BN16" s="406">
        <v>2426633</v>
      </c>
      <c r="BO16" s="407"/>
      <c r="BP16" s="407"/>
      <c r="BQ16" s="407"/>
      <c r="BR16" s="407"/>
      <c r="BS16" s="407"/>
      <c r="BT16" s="407"/>
      <c r="BU16" s="408"/>
      <c r="BV16" s="406">
        <v>2446385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155</v>
      </c>
      <c r="N17" s="500"/>
      <c r="O17" s="500"/>
      <c r="P17" s="500"/>
      <c r="Q17" s="501"/>
      <c r="R17" s="483" t="s">
        <v>156</v>
      </c>
      <c r="S17" s="484"/>
      <c r="T17" s="484"/>
      <c r="U17" s="484"/>
      <c r="V17" s="485"/>
      <c r="W17" s="496" t="s">
        <v>157</v>
      </c>
      <c r="X17" s="392"/>
      <c r="Y17" s="392"/>
      <c r="Z17" s="392"/>
      <c r="AA17" s="392"/>
      <c r="AB17" s="393"/>
      <c r="AC17" s="359">
        <v>797</v>
      </c>
      <c r="AD17" s="360"/>
      <c r="AE17" s="360"/>
      <c r="AF17" s="360"/>
      <c r="AG17" s="361"/>
      <c r="AH17" s="359">
        <v>889</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357340</v>
      </c>
      <c r="BO17" s="407"/>
      <c r="BP17" s="407"/>
      <c r="BQ17" s="407"/>
      <c r="BR17" s="407"/>
      <c r="BS17" s="407"/>
      <c r="BT17" s="407"/>
      <c r="BU17" s="408"/>
      <c r="BV17" s="406">
        <v>347373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159</v>
      </c>
      <c r="C18" s="457"/>
      <c r="D18" s="457"/>
      <c r="E18" s="458"/>
      <c r="F18" s="458"/>
      <c r="G18" s="458"/>
      <c r="H18" s="458"/>
      <c r="I18" s="458"/>
      <c r="J18" s="458"/>
      <c r="K18" s="458"/>
      <c r="L18" s="459">
        <v>105.62</v>
      </c>
      <c r="M18" s="459"/>
      <c r="N18" s="459"/>
      <c r="O18" s="459"/>
      <c r="P18" s="459"/>
      <c r="Q18" s="459"/>
      <c r="R18" s="460"/>
      <c r="S18" s="460"/>
      <c r="T18" s="460"/>
      <c r="U18" s="460"/>
      <c r="V18" s="461"/>
      <c r="W18" s="477"/>
      <c r="X18" s="478"/>
      <c r="Y18" s="478"/>
      <c r="Z18" s="478"/>
      <c r="AA18" s="478"/>
      <c r="AB18" s="502"/>
      <c r="AC18" s="376">
        <v>56.3</v>
      </c>
      <c r="AD18" s="377"/>
      <c r="AE18" s="377"/>
      <c r="AF18" s="377"/>
      <c r="AG18" s="462"/>
      <c r="AH18" s="376">
        <v>55.1</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1979697</v>
      </c>
      <c r="BO18" s="407"/>
      <c r="BP18" s="407"/>
      <c r="BQ18" s="407"/>
      <c r="BR18" s="407"/>
      <c r="BS18" s="407"/>
      <c r="BT18" s="407"/>
      <c r="BU18" s="408"/>
      <c r="BV18" s="406">
        <v>1960949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161</v>
      </c>
      <c r="C19" s="457"/>
      <c r="D19" s="457"/>
      <c r="E19" s="458"/>
      <c r="F19" s="458"/>
      <c r="G19" s="458"/>
      <c r="H19" s="458"/>
      <c r="I19" s="458"/>
      <c r="J19" s="458"/>
      <c r="K19" s="458"/>
      <c r="L19" s="466">
        <v>23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3121698</v>
      </c>
      <c r="BO19" s="407"/>
      <c r="BP19" s="407"/>
      <c r="BQ19" s="407"/>
      <c r="BR19" s="407"/>
      <c r="BS19" s="407"/>
      <c r="BT19" s="407"/>
      <c r="BU19" s="408"/>
      <c r="BV19" s="406">
        <v>3134013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163</v>
      </c>
      <c r="C20" s="457"/>
      <c r="D20" s="457"/>
      <c r="E20" s="458"/>
      <c r="F20" s="458"/>
      <c r="G20" s="458"/>
      <c r="H20" s="458"/>
      <c r="I20" s="458"/>
      <c r="J20" s="458"/>
      <c r="K20" s="458"/>
      <c r="L20" s="466">
        <v>1199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5656369</v>
      </c>
      <c r="BO22" s="436"/>
      <c r="BP22" s="436"/>
      <c r="BQ22" s="436"/>
      <c r="BR22" s="436"/>
      <c r="BS22" s="436"/>
      <c r="BT22" s="436"/>
      <c r="BU22" s="437"/>
      <c r="BV22" s="435">
        <v>5956376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5506986</v>
      </c>
      <c r="BO23" s="407"/>
      <c r="BP23" s="407"/>
      <c r="BQ23" s="407"/>
      <c r="BR23" s="407"/>
      <c r="BS23" s="407"/>
      <c r="BT23" s="407"/>
      <c r="BU23" s="408"/>
      <c r="BV23" s="406">
        <v>5787193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173</v>
      </c>
      <c r="F24" s="363"/>
      <c r="G24" s="363"/>
      <c r="H24" s="363"/>
      <c r="I24" s="363"/>
      <c r="J24" s="363"/>
      <c r="K24" s="364"/>
      <c r="L24" s="359">
        <v>1</v>
      </c>
      <c r="M24" s="360"/>
      <c r="N24" s="360"/>
      <c r="O24" s="360"/>
      <c r="P24" s="361"/>
      <c r="Q24" s="359">
        <v>7000</v>
      </c>
      <c r="R24" s="360"/>
      <c r="S24" s="360"/>
      <c r="T24" s="360"/>
      <c r="U24" s="360"/>
      <c r="V24" s="361"/>
      <c r="W24" s="449"/>
      <c r="X24" s="386"/>
      <c r="Y24" s="387"/>
      <c r="Z24" s="362" t="s">
        <v>174</v>
      </c>
      <c r="AA24" s="363"/>
      <c r="AB24" s="363"/>
      <c r="AC24" s="363"/>
      <c r="AD24" s="363"/>
      <c r="AE24" s="363"/>
      <c r="AF24" s="363"/>
      <c r="AG24" s="364"/>
      <c r="AH24" s="359">
        <v>65</v>
      </c>
      <c r="AI24" s="360"/>
      <c r="AJ24" s="360"/>
      <c r="AK24" s="360"/>
      <c r="AL24" s="361"/>
      <c r="AM24" s="359">
        <v>178815</v>
      </c>
      <c r="AN24" s="360"/>
      <c r="AO24" s="360"/>
      <c r="AP24" s="360"/>
      <c r="AQ24" s="360"/>
      <c r="AR24" s="361"/>
      <c r="AS24" s="359">
        <v>2751</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4553769</v>
      </c>
      <c r="BO24" s="407"/>
      <c r="BP24" s="407"/>
      <c r="BQ24" s="407"/>
      <c r="BR24" s="407"/>
      <c r="BS24" s="407"/>
      <c r="BT24" s="407"/>
      <c r="BU24" s="408"/>
      <c r="BV24" s="406">
        <v>4752868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176</v>
      </c>
      <c r="F25" s="363"/>
      <c r="G25" s="363"/>
      <c r="H25" s="363"/>
      <c r="I25" s="363"/>
      <c r="J25" s="363"/>
      <c r="K25" s="364"/>
      <c r="L25" s="359">
        <v>1</v>
      </c>
      <c r="M25" s="360"/>
      <c r="N25" s="360"/>
      <c r="O25" s="360"/>
      <c r="P25" s="361"/>
      <c r="Q25" s="359">
        <v>5960</v>
      </c>
      <c r="R25" s="360"/>
      <c r="S25" s="360"/>
      <c r="T25" s="360"/>
      <c r="U25" s="360"/>
      <c r="V25" s="361"/>
      <c r="W25" s="449"/>
      <c r="X25" s="386"/>
      <c r="Y25" s="387"/>
      <c r="Z25" s="362" t="s">
        <v>177</v>
      </c>
      <c r="AA25" s="363"/>
      <c r="AB25" s="363"/>
      <c r="AC25" s="363"/>
      <c r="AD25" s="363"/>
      <c r="AE25" s="363"/>
      <c r="AF25" s="363"/>
      <c r="AG25" s="364"/>
      <c r="AH25" s="359" t="s">
        <v>178</v>
      </c>
      <c r="AI25" s="360"/>
      <c r="AJ25" s="360"/>
      <c r="AK25" s="360"/>
      <c r="AL25" s="361"/>
      <c r="AM25" s="359" t="s">
        <v>178</v>
      </c>
      <c r="AN25" s="360"/>
      <c r="AO25" s="360"/>
      <c r="AP25" s="360"/>
      <c r="AQ25" s="360"/>
      <c r="AR25" s="361"/>
      <c r="AS25" s="359" t="s">
        <v>138</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13162</v>
      </c>
      <c r="BO25" s="436"/>
      <c r="BP25" s="436"/>
      <c r="BQ25" s="436"/>
      <c r="BR25" s="436"/>
      <c r="BS25" s="436"/>
      <c r="BT25" s="436"/>
      <c r="BU25" s="437"/>
      <c r="BV25" s="435">
        <v>23445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180</v>
      </c>
      <c r="F26" s="363"/>
      <c r="G26" s="363"/>
      <c r="H26" s="363"/>
      <c r="I26" s="363"/>
      <c r="J26" s="363"/>
      <c r="K26" s="364"/>
      <c r="L26" s="359">
        <v>1</v>
      </c>
      <c r="M26" s="360"/>
      <c r="N26" s="360"/>
      <c r="O26" s="360"/>
      <c r="P26" s="361"/>
      <c r="Q26" s="359">
        <v>5580</v>
      </c>
      <c r="R26" s="360"/>
      <c r="S26" s="360"/>
      <c r="T26" s="360"/>
      <c r="U26" s="360"/>
      <c r="V26" s="361"/>
      <c r="W26" s="449"/>
      <c r="X26" s="386"/>
      <c r="Y26" s="387"/>
      <c r="Z26" s="362" t="s">
        <v>181</v>
      </c>
      <c r="AA26" s="417"/>
      <c r="AB26" s="417"/>
      <c r="AC26" s="417"/>
      <c r="AD26" s="417"/>
      <c r="AE26" s="417"/>
      <c r="AF26" s="417"/>
      <c r="AG26" s="418"/>
      <c r="AH26" s="359">
        <v>5</v>
      </c>
      <c r="AI26" s="360"/>
      <c r="AJ26" s="360"/>
      <c r="AK26" s="360"/>
      <c r="AL26" s="361"/>
      <c r="AM26" s="359">
        <v>16335</v>
      </c>
      <c r="AN26" s="360"/>
      <c r="AO26" s="360"/>
      <c r="AP26" s="360"/>
      <c r="AQ26" s="360"/>
      <c r="AR26" s="361"/>
      <c r="AS26" s="359">
        <v>3267</v>
      </c>
      <c r="AT26" s="360"/>
      <c r="AU26" s="360"/>
      <c r="AV26" s="360"/>
      <c r="AW26" s="360"/>
      <c r="AX26" s="419"/>
      <c r="AY26" s="446" t="s">
        <v>182</v>
      </c>
      <c r="AZ26" s="366"/>
      <c r="BA26" s="366"/>
      <c r="BB26" s="366"/>
      <c r="BC26" s="366"/>
      <c r="BD26" s="366"/>
      <c r="BE26" s="366"/>
      <c r="BF26" s="366"/>
      <c r="BG26" s="366"/>
      <c r="BH26" s="366"/>
      <c r="BI26" s="366"/>
      <c r="BJ26" s="366"/>
      <c r="BK26" s="366"/>
      <c r="BL26" s="366"/>
      <c r="BM26" s="447"/>
      <c r="BN26" s="406" t="s">
        <v>178</v>
      </c>
      <c r="BO26" s="407"/>
      <c r="BP26" s="407"/>
      <c r="BQ26" s="407"/>
      <c r="BR26" s="407"/>
      <c r="BS26" s="407"/>
      <c r="BT26" s="407"/>
      <c r="BU26" s="408"/>
      <c r="BV26" s="406" t="s">
        <v>178</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183</v>
      </c>
      <c r="F27" s="363"/>
      <c r="G27" s="363"/>
      <c r="H27" s="363"/>
      <c r="I27" s="363"/>
      <c r="J27" s="363"/>
      <c r="K27" s="364"/>
      <c r="L27" s="359">
        <v>1</v>
      </c>
      <c r="M27" s="360"/>
      <c r="N27" s="360"/>
      <c r="O27" s="360"/>
      <c r="P27" s="361"/>
      <c r="Q27" s="359">
        <v>2300</v>
      </c>
      <c r="R27" s="360"/>
      <c r="S27" s="360"/>
      <c r="T27" s="360"/>
      <c r="U27" s="360"/>
      <c r="V27" s="361"/>
      <c r="W27" s="449"/>
      <c r="X27" s="386"/>
      <c r="Y27" s="387"/>
      <c r="Z27" s="362" t="s">
        <v>184</v>
      </c>
      <c r="AA27" s="363"/>
      <c r="AB27" s="363"/>
      <c r="AC27" s="363"/>
      <c r="AD27" s="363"/>
      <c r="AE27" s="363"/>
      <c r="AF27" s="363"/>
      <c r="AG27" s="364"/>
      <c r="AH27" s="359">
        <v>1</v>
      </c>
      <c r="AI27" s="360"/>
      <c r="AJ27" s="360"/>
      <c r="AK27" s="360"/>
      <c r="AL27" s="361"/>
      <c r="AM27" s="359" t="s">
        <v>185</v>
      </c>
      <c r="AN27" s="360"/>
      <c r="AO27" s="360"/>
      <c r="AP27" s="360"/>
      <c r="AQ27" s="360"/>
      <c r="AR27" s="361"/>
      <c r="AS27" s="359" t="s">
        <v>186</v>
      </c>
      <c r="AT27" s="360"/>
      <c r="AU27" s="360"/>
      <c r="AV27" s="360"/>
      <c r="AW27" s="360"/>
      <c r="AX27" s="419"/>
      <c r="AY27" s="443" t="s">
        <v>187</v>
      </c>
      <c r="AZ27" s="444"/>
      <c r="BA27" s="444"/>
      <c r="BB27" s="444"/>
      <c r="BC27" s="444"/>
      <c r="BD27" s="444"/>
      <c r="BE27" s="444"/>
      <c r="BF27" s="444"/>
      <c r="BG27" s="444"/>
      <c r="BH27" s="444"/>
      <c r="BI27" s="444"/>
      <c r="BJ27" s="444"/>
      <c r="BK27" s="444"/>
      <c r="BL27" s="444"/>
      <c r="BM27" s="445"/>
      <c r="BN27" s="440">
        <v>52641</v>
      </c>
      <c r="BO27" s="441"/>
      <c r="BP27" s="441"/>
      <c r="BQ27" s="441"/>
      <c r="BR27" s="441"/>
      <c r="BS27" s="441"/>
      <c r="BT27" s="441"/>
      <c r="BU27" s="442"/>
      <c r="BV27" s="440">
        <v>52641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188</v>
      </c>
      <c r="F28" s="363"/>
      <c r="G28" s="363"/>
      <c r="H28" s="363"/>
      <c r="I28" s="363"/>
      <c r="J28" s="363"/>
      <c r="K28" s="364"/>
      <c r="L28" s="359">
        <v>1</v>
      </c>
      <c r="M28" s="360"/>
      <c r="N28" s="360"/>
      <c r="O28" s="360"/>
      <c r="P28" s="361"/>
      <c r="Q28" s="359">
        <v>1850</v>
      </c>
      <c r="R28" s="360"/>
      <c r="S28" s="360"/>
      <c r="T28" s="360"/>
      <c r="U28" s="360"/>
      <c r="V28" s="361"/>
      <c r="W28" s="449"/>
      <c r="X28" s="386"/>
      <c r="Y28" s="387"/>
      <c r="Z28" s="362" t="s">
        <v>189</v>
      </c>
      <c r="AA28" s="363"/>
      <c r="AB28" s="363"/>
      <c r="AC28" s="363"/>
      <c r="AD28" s="363"/>
      <c r="AE28" s="363"/>
      <c r="AF28" s="363"/>
      <c r="AG28" s="364"/>
      <c r="AH28" s="359" t="s">
        <v>178</v>
      </c>
      <c r="AI28" s="360"/>
      <c r="AJ28" s="360"/>
      <c r="AK28" s="360"/>
      <c r="AL28" s="361"/>
      <c r="AM28" s="359" t="s">
        <v>138</v>
      </c>
      <c r="AN28" s="360"/>
      <c r="AO28" s="360"/>
      <c r="AP28" s="360"/>
      <c r="AQ28" s="360"/>
      <c r="AR28" s="361"/>
      <c r="AS28" s="359" t="s">
        <v>138</v>
      </c>
      <c r="AT28" s="360"/>
      <c r="AU28" s="360"/>
      <c r="AV28" s="360"/>
      <c r="AW28" s="360"/>
      <c r="AX28" s="419"/>
      <c r="AY28" s="423" t="s">
        <v>190</v>
      </c>
      <c r="AZ28" s="424"/>
      <c r="BA28" s="424"/>
      <c r="BB28" s="425"/>
      <c r="BC28" s="432" t="s">
        <v>48</v>
      </c>
      <c r="BD28" s="433"/>
      <c r="BE28" s="433"/>
      <c r="BF28" s="433"/>
      <c r="BG28" s="433"/>
      <c r="BH28" s="433"/>
      <c r="BI28" s="433"/>
      <c r="BJ28" s="433"/>
      <c r="BK28" s="433"/>
      <c r="BL28" s="433"/>
      <c r="BM28" s="434"/>
      <c r="BN28" s="435">
        <v>1105169</v>
      </c>
      <c r="BO28" s="436"/>
      <c r="BP28" s="436"/>
      <c r="BQ28" s="436"/>
      <c r="BR28" s="436"/>
      <c r="BS28" s="436"/>
      <c r="BT28" s="436"/>
      <c r="BU28" s="437"/>
      <c r="BV28" s="435">
        <v>1000316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191</v>
      </c>
      <c r="F29" s="363"/>
      <c r="G29" s="363"/>
      <c r="H29" s="363"/>
      <c r="I29" s="363"/>
      <c r="J29" s="363"/>
      <c r="K29" s="364"/>
      <c r="L29" s="359">
        <v>7</v>
      </c>
      <c r="M29" s="360"/>
      <c r="N29" s="360"/>
      <c r="O29" s="360"/>
      <c r="P29" s="361"/>
      <c r="Q29" s="359">
        <v>1650</v>
      </c>
      <c r="R29" s="360"/>
      <c r="S29" s="360"/>
      <c r="T29" s="360"/>
      <c r="U29" s="360"/>
      <c r="V29" s="361"/>
      <c r="W29" s="450"/>
      <c r="X29" s="451"/>
      <c r="Y29" s="452"/>
      <c r="Z29" s="362" t="s">
        <v>192</v>
      </c>
      <c r="AA29" s="363"/>
      <c r="AB29" s="363"/>
      <c r="AC29" s="363"/>
      <c r="AD29" s="363"/>
      <c r="AE29" s="363"/>
      <c r="AF29" s="363"/>
      <c r="AG29" s="364"/>
      <c r="AH29" s="359">
        <v>66</v>
      </c>
      <c r="AI29" s="360"/>
      <c r="AJ29" s="360"/>
      <c r="AK29" s="360"/>
      <c r="AL29" s="361"/>
      <c r="AM29" s="359">
        <v>180977</v>
      </c>
      <c r="AN29" s="360"/>
      <c r="AO29" s="360"/>
      <c r="AP29" s="360"/>
      <c r="AQ29" s="360"/>
      <c r="AR29" s="361"/>
      <c r="AS29" s="359">
        <v>2742</v>
      </c>
      <c r="AT29" s="360"/>
      <c r="AU29" s="360"/>
      <c r="AV29" s="360"/>
      <c r="AW29" s="360"/>
      <c r="AX29" s="419"/>
      <c r="AY29" s="426"/>
      <c r="AZ29" s="427"/>
      <c r="BA29" s="427"/>
      <c r="BB29" s="428"/>
      <c r="BC29" s="420" t="s">
        <v>193</v>
      </c>
      <c r="BD29" s="421"/>
      <c r="BE29" s="421"/>
      <c r="BF29" s="421"/>
      <c r="BG29" s="421"/>
      <c r="BH29" s="421"/>
      <c r="BI29" s="421"/>
      <c r="BJ29" s="421"/>
      <c r="BK29" s="421"/>
      <c r="BL29" s="421"/>
      <c r="BM29" s="422"/>
      <c r="BN29" s="406">
        <v>833748</v>
      </c>
      <c r="BO29" s="407"/>
      <c r="BP29" s="407"/>
      <c r="BQ29" s="407"/>
      <c r="BR29" s="407"/>
      <c r="BS29" s="407"/>
      <c r="BT29" s="407"/>
      <c r="BU29" s="408"/>
      <c r="BV29" s="406">
        <v>833732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194</v>
      </c>
      <c r="X30" s="374"/>
      <c r="Y30" s="374"/>
      <c r="Z30" s="374"/>
      <c r="AA30" s="374"/>
      <c r="AB30" s="374"/>
      <c r="AC30" s="374"/>
      <c r="AD30" s="374"/>
      <c r="AE30" s="374"/>
      <c r="AF30" s="374"/>
      <c r="AG30" s="375"/>
      <c r="AH30" s="376">
        <v>95.6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50</v>
      </c>
      <c r="BD30" s="380"/>
      <c r="BE30" s="380"/>
      <c r="BF30" s="380"/>
      <c r="BG30" s="380"/>
      <c r="BH30" s="380"/>
      <c r="BI30" s="380"/>
      <c r="BJ30" s="380"/>
      <c r="BK30" s="380"/>
      <c r="BL30" s="380"/>
      <c r="BM30" s="381"/>
      <c r="BN30" s="440">
        <v>1335581</v>
      </c>
      <c r="BO30" s="441"/>
      <c r="BP30" s="441"/>
      <c r="BQ30" s="441"/>
      <c r="BR30" s="441"/>
      <c r="BS30" s="441"/>
      <c r="BT30" s="441"/>
      <c r="BU30" s="442"/>
      <c r="BV30" s="440">
        <v>1085296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195</v>
      </c>
      <c r="D32" s="365"/>
      <c r="E32" s="365"/>
      <c r="F32" s="365"/>
      <c r="G32" s="365"/>
      <c r="H32" s="365"/>
      <c r="I32" s="365"/>
      <c r="J32" s="365"/>
      <c r="K32" s="365"/>
      <c r="L32" s="365"/>
      <c r="M32" s="365"/>
      <c r="N32" s="365"/>
      <c r="O32" s="365"/>
      <c r="P32" s="365"/>
      <c r="Q32" s="365"/>
      <c r="R32" s="365"/>
      <c r="S32" s="365"/>
      <c r="U32" s="366" t="s">
        <v>196</v>
      </c>
      <c r="V32" s="366"/>
      <c r="W32" s="366"/>
      <c r="X32" s="366"/>
      <c r="Y32" s="366"/>
      <c r="Z32" s="366"/>
      <c r="AA32" s="366"/>
      <c r="AB32" s="366"/>
      <c r="AC32" s="366"/>
      <c r="AD32" s="366"/>
      <c r="AE32" s="366"/>
      <c r="AF32" s="366"/>
      <c r="AG32" s="366"/>
      <c r="AH32" s="366"/>
      <c r="AI32" s="366"/>
      <c r="AJ32" s="366"/>
      <c r="AK32" s="366"/>
      <c r="AM32" s="366" t="s">
        <v>197</v>
      </c>
      <c r="AN32" s="366"/>
      <c r="AO32" s="366"/>
      <c r="AP32" s="366"/>
      <c r="AQ32" s="366"/>
      <c r="AR32" s="366"/>
      <c r="AS32" s="366"/>
      <c r="AT32" s="366"/>
      <c r="AU32" s="366"/>
      <c r="AV32" s="366"/>
      <c r="AW32" s="366"/>
      <c r="AX32" s="366"/>
      <c r="AY32" s="366"/>
      <c r="AZ32" s="366"/>
      <c r="BA32" s="366"/>
      <c r="BB32" s="366"/>
      <c r="BC32" s="366"/>
      <c r="BE32" s="366" t="s">
        <v>198</v>
      </c>
      <c r="BF32" s="366"/>
      <c r="BG32" s="366"/>
      <c r="BH32" s="366"/>
      <c r="BI32" s="366"/>
      <c r="BJ32" s="366"/>
      <c r="BK32" s="366"/>
      <c r="BL32" s="366"/>
      <c r="BM32" s="366"/>
      <c r="BN32" s="366"/>
      <c r="BO32" s="366"/>
      <c r="BP32" s="366"/>
      <c r="BQ32" s="366"/>
      <c r="BR32" s="366"/>
      <c r="BS32" s="366"/>
      <c r="BT32" s="366"/>
      <c r="BU32" s="366"/>
      <c r="BW32" s="366" t="s">
        <v>199</v>
      </c>
      <c r="BX32" s="366"/>
      <c r="BY32" s="366"/>
      <c r="BZ32" s="366"/>
      <c r="CA32" s="366"/>
      <c r="CB32" s="366"/>
      <c r="CC32" s="366"/>
      <c r="CD32" s="366"/>
      <c r="CE32" s="366"/>
      <c r="CF32" s="366"/>
      <c r="CG32" s="366"/>
      <c r="CH32" s="366"/>
      <c r="CI32" s="366"/>
      <c r="CJ32" s="366"/>
      <c r="CK32" s="366"/>
      <c r="CL32" s="366"/>
      <c r="CM32" s="366"/>
      <c r="CO32" s="366" t="s">
        <v>200</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201</v>
      </c>
      <c r="D33" s="358"/>
      <c r="E33" s="357" t="s">
        <v>202</v>
      </c>
      <c r="F33" s="357"/>
      <c r="G33" s="357"/>
      <c r="H33" s="357"/>
      <c r="I33" s="357"/>
      <c r="J33" s="357"/>
      <c r="K33" s="357"/>
      <c r="L33" s="357"/>
      <c r="M33" s="357"/>
      <c r="N33" s="357"/>
      <c r="O33" s="357"/>
      <c r="P33" s="357"/>
      <c r="Q33" s="357"/>
      <c r="R33" s="357"/>
      <c r="S33" s="357"/>
      <c r="T33" s="179"/>
      <c r="U33" s="358" t="s">
        <v>203</v>
      </c>
      <c r="V33" s="358"/>
      <c r="W33" s="357" t="s">
        <v>202</v>
      </c>
      <c r="X33" s="357"/>
      <c r="Y33" s="357"/>
      <c r="Z33" s="357"/>
      <c r="AA33" s="357"/>
      <c r="AB33" s="357"/>
      <c r="AC33" s="357"/>
      <c r="AD33" s="357"/>
      <c r="AE33" s="357"/>
      <c r="AF33" s="357"/>
      <c r="AG33" s="357"/>
      <c r="AH33" s="357"/>
      <c r="AI33" s="357"/>
      <c r="AJ33" s="357"/>
      <c r="AK33" s="357"/>
      <c r="AL33" s="179"/>
      <c r="AM33" s="358" t="s">
        <v>201</v>
      </c>
      <c r="AN33" s="358"/>
      <c r="AO33" s="357" t="s">
        <v>204</v>
      </c>
      <c r="AP33" s="357"/>
      <c r="AQ33" s="357"/>
      <c r="AR33" s="357"/>
      <c r="AS33" s="357"/>
      <c r="AT33" s="357"/>
      <c r="AU33" s="357"/>
      <c r="AV33" s="357"/>
      <c r="AW33" s="357"/>
      <c r="AX33" s="357"/>
      <c r="AY33" s="357"/>
      <c r="AZ33" s="357"/>
      <c r="BA33" s="357"/>
      <c r="BB33" s="357"/>
      <c r="BC33" s="357"/>
      <c r="BD33" s="185"/>
      <c r="BE33" s="357" t="s">
        <v>205</v>
      </c>
      <c r="BF33" s="357"/>
      <c r="BG33" s="357" t="s">
        <v>206</v>
      </c>
      <c r="BH33" s="357"/>
      <c r="BI33" s="357"/>
      <c r="BJ33" s="357"/>
      <c r="BK33" s="357"/>
      <c r="BL33" s="357"/>
      <c r="BM33" s="357"/>
      <c r="BN33" s="357"/>
      <c r="BO33" s="357"/>
      <c r="BP33" s="357"/>
      <c r="BQ33" s="357"/>
      <c r="BR33" s="357"/>
      <c r="BS33" s="357"/>
      <c r="BT33" s="357"/>
      <c r="BU33" s="357"/>
      <c r="BV33" s="185"/>
      <c r="BW33" s="358" t="s">
        <v>205</v>
      </c>
      <c r="BX33" s="358"/>
      <c r="BY33" s="357" t="s">
        <v>207</v>
      </c>
      <c r="BZ33" s="357"/>
      <c r="CA33" s="357"/>
      <c r="CB33" s="357"/>
      <c r="CC33" s="357"/>
      <c r="CD33" s="357"/>
      <c r="CE33" s="357"/>
      <c r="CF33" s="357"/>
      <c r="CG33" s="357"/>
      <c r="CH33" s="357"/>
      <c r="CI33" s="357"/>
      <c r="CJ33" s="357"/>
      <c r="CK33" s="357"/>
      <c r="CL33" s="357"/>
      <c r="CM33" s="357"/>
      <c r="CN33" s="179"/>
      <c r="CO33" s="358" t="s">
        <v>203</v>
      </c>
      <c r="CP33" s="358"/>
      <c r="CQ33" s="357" t="s">
        <v>208</v>
      </c>
      <c r="CR33" s="357"/>
      <c r="CS33" s="357"/>
      <c r="CT33" s="357"/>
      <c r="CU33" s="357"/>
      <c r="CV33" s="357"/>
      <c r="CW33" s="357"/>
      <c r="CX33" s="357"/>
      <c r="CY33" s="357"/>
      <c r="CZ33" s="357"/>
      <c r="DA33" s="357"/>
      <c r="DB33" s="357"/>
      <c r="DC33" s="357"/>
      <c r="DD33" s="357"/>
      <c r="DE33" s="357"/>
      <c r="DF33" s="179"/>
      <c r="DG33" s="356" t="s">
        <v>209</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利尻富士町国民健康保険事業特別会計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利尻富士町簡易水道事業特別会計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利尻島国民健康保険病院組合（病院事業）</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株式会社利尻島振興公社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利尻富士町歯科施設特別会計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利尻富士町後期高齢者医療特別会計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IF('各会計、関係団体の財政状況及び健全化判断比率'!B34="","",'各会計、関係団体の財政状況及び健全化判断比率'!B34)</f>
        <v>利尻富士町下水道事業特別会計</v>
      </c>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利尻島国民健康保険病院組合（訪問看護事業）</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利尻富士町介護保険事業特別会計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10</v>
      </c>
      <c r="BF36" s="354"/>
      <c r="BG36" s="355" t="str">
        <f>IF('各会計、関係団体の財政状況及び健全化判断比率'!B35="","",'各会計、関係団体の財政状況及び健全化判断比率'!B35)</f>
        <v>利尻富士町港湾整備事業特別会計</v>
      </c>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利尻郡清掃施設組合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利尻富士町介護サービス特別会計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11</v>
      </c>
      <c r="BF37" s="354"/>
      <c r="BG37" s="355" t="str">
        <f>IF('各会計、関係団体の財政状況及び健全化判断比率'!B36="","",'各会計、関係団体の財政状況及び健全化判断比率'!B36)</f>
        <v>利尻富士町温泉事業特別会計</v>
      </c>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利尻郡学校給食組合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7</v>
      </c>
      <c r="V38" s="354"/>
      <c r="W38" s="355" t="str">
        <f>IF('各会計、関係団体の財政状況及び健全化判断比率'!B32="","",'各会計、関係団体の財政状況及び健全化判断比率'!B32)</f>
        <v>利尻富士町国民健康保険施設特別会計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利尻礼文消防事務組合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351" t="s">
        <v>211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o/1PTjglI+ZA2MqDK4UAlO0LShR/RzDYIJyfhpQ11Ug0SsyFGYIgbP3C/+hG+/ubwuIjGySkIc3C0dgd6308Bw==" saltValue="yw+R/YPkZlMmIlvAeHic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219</v>
      </c>
      <c r="DI1" s="705"/>
      <c r="DJ1" s="705"/>
      <c r="DK1" s="705"/>
      <c r="DL1" s="705"/>
      <c r="DM1" s="705"/>
      <c r="DN1" s="706"/>
      <c r="DO1" s="208"/>
      <c r="DP1" s="704" t="s">
        <v>220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222</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223</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224</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225</v>
      </c>
      <c r="S4" s="667"/>
      <c r="T4" s="667"/>
      <c r="U4" s="667"/>
      <c r="V4" s="667"/>
      <c r="W4" s="667"/>
      <c r="X4" s="667"/>
      <c r="Y4" s="668"/>
      <c r="Z4" s="666" t="s">
        <v>226</v>
      </c>
      <c r="AA4" s="667"/>
      <c r="AB4" s="667"/>
      <c r="AC4" s="668"/>
      <c r="AD4" s="666" t="s">
        <v>227</v>
      </c>
      <c r="AE4" s="667"/>
      <c r="AF4" s="667"/>
      <c r="AG4" s="667"/>
      <c r="AH4" s="667"/>
      <c r="AI4" s="667"/>
      <c r="AJ4" s="667"/>
      <c r="AK4" s="668"/>
      <c r="AL4" s="666" t="s">
        <v>226</v>
      </c>
      <c r="AM4" s="667"/>
      <c r="AN4" s="667"/>
      <c r="AO4" s="668"/>
      <c r="AP4" s="707" t="s">
        <v>228</v>
      </c>
      <c r="AQ4" s="707"/>
      <c r="AR4" s="707"/>
      <c r="AS4" s="707"/>
      <c r="AT4" s="707"/>
      <c r="AU4" s="707"/>
      <c r="AV4" s="707"/>
      <c r="AW4" s="707"/>
      <c r="AX4" s="707"/>
      <c r="AY4" s="707"/>
      <c r="AZ4" s="707"/>
      <c r="BA4" s="707"/>
      <c r="BB4" s="707"/>
      <c r="BC4" s="707"/>
      <c r="BD4" s="707"/>
      <c r="BE4" s="707"/>
      <c r="BF4" s="707"/>
      <c r="BG4" s="707" t="s">
        <v>229</v>
      </c>
      <c r="BH4" s="707"/>
      <c r="BI4" s="707"/>
      <c r="BJ4" s="707"/>
      <c r="BK4" s="707"/>
      <c r="BL4" s="707"/>
      <c r="BM4" s="707"/>
      <c r="BN4" s="707"/>
      <c r="BO4" s="707" t="s">
        <v>226</v>
      </c>
      <c r="BP4" s="707"/>
      <c r="BQ4" s="707"/>
      <c r="BR4" s="707"/>
      <c r="BS4" s="707" t="s">
        <v>230</v>
      </c>
      <c r="BT4" s="707"/>
      <c r="BU4" s="707"/>
      <c r="BV4" s="707"/>
      <c r="BW4" s="707"/>
      <c r="BX4" s="707"/>
      <c r="BY4" s="707"/>
      <c r="BZ4" s="707"/>
      <c r="CA4" s="707"/>
      <c r="CB4" s="707"/>
      <c r="CD4" s="666" t="s">
        <v>231</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232</v>
      </c>
      <c r="C5" s="664"/>
      <c r="D5" s="664"/>
      <c r="E5" s="664"/>
      <c r="F5" s="664"/>
      <c r="G5" s="664"/>
      <c r="H5" s="664"/>
      <c r="I5" s="664"/>
      <c r="J5" s="664"/>
      <c r="K5" s="664"/>
      <c r="L5" s="664"/>
      <c r="M5" s="664"/>
      <c r="N5" s="664"/>
      <c r="O5" s="664"/>
      <c r="P5" s="664"/>
      <c r="Q5" s="665"/>
      <c r="R5" s="660">
        <v>267419</v>
      </c>
      <c r="S5" s="661"/>
      <c r="T5" s="661"/>
      <c r="U5" s="661"/>
      <c r="V5" s="661"/>
      <c r="W5" s="661"/>
      <c r="X5" s="661"/>
      <c r="Y5" s="689"/>
      <c r="Z5" s="702">
        <v>4.7</v>
      </c>
      <c r="AA5" s="702"/>
      <c r="AB5" s="702"/>
      <c r="AC5" s="702"/>
      <c r="AD5" s="703">
        <v>267419</v>
      </c>
      <c r="AE5" s="703"/>
      <c r="AF5" s="703"/>
      <c r="AG5" s="703"/>
      <c r="AH5" s="703"/>
      <c r="AI5" s="703"/>
      <c r="AJ5" s="703"/>
      <c r="AK5" s="703"/>
      <c r="AL5" s="690">
        <v>10.5</v>
      </c>
      <c r="AM5" s="672"/>
      <c r="AN5" s="672"/>
      <c r="AO5" s="691"/>
      <c r="AP5" s="663" t="s">
        <v>233</v>
      </c>
      <c r="AQ5" s="664"/>
      <c r="AR5" s="664"/>
      <c r="AS5" s="664"/>
      <c r="AT5" s="664"/>
      <c r="AU5" s="664"/>
      <c r="AV5" s="664"/>
      <c r="AW5" s="664"/>
      <c r="AX5" s="664"/>
      <c r="AY5" s="664"/>
      <c r="AZ5" s="664"/>
      <c r="BA5" s="664"/>
      <c r="BB5" s="664"/>
      <c r="BC5" s="664"/>
      <c r="BD5" s="664"/>
      <c r="BE5" s="664"/>
      <c r="BF5" s="665"/>
      <c r="BG5" s="608">
        <v>257551</v>
      </c>
      <c r="BH5" s="609"/>
      <c r="BI5" s="609"/>
      <c r="BJ5" s="609"/>
      <c r="BK5" s="609"/>
      <c r="BL5" s="609"/>
      <c r="BM5" s="609"/>
      <c r="BN5" s="610"/>
      <c r="BO5" s="646">
        <v>96.3</v>
      </c>
      <c r="BP5" s="646"/>
      <c r="BQ5" s="646"/>
      <c r="BR5" s="646"/>
      <c r="BS5" s="647">
        <v>2365</v>
      </c>
      <c r="BT5" s="647"/>
      <c r="BU5" s="647"/>
      <c r="BV5" s="647"/>
      <c r="BW5" s="647"/>
      <c r="BX5" s="647"/>
      <c r="BY5" s="647"/>
      <c r="BZ5" s="647"/>
      <c r="CA5" s="647"/>
      <c r="CB5" s="682"/>
      <c r="CD5" s="666" t="s">
        <v>228</v>
      </c>
      <c r="CE5" s="667"/>
      <c r="CF5" s="667"/>
      <c r="CG5" s="667"/>
      <c r="CH5" s="667"/>
      <c r="CI5" s="667"/>
      <c r="CJ5" s="667"/>
      <c r="CK5" s="667"/>
      <c r="CL5" s="667"/>
      <c r="CM5" s="667"/>
      <c r="CN5" s="667"/>
      <c r="CO5" s="667"/>
      <c r="CP5" s="667"/>
      <c r="CQ5" s="668"/>
      <c r="CR5" s="666" t="s">
        <v>234</v>
      </c>
      <c r="CS5" s="667"/>
      <c r="CT5" s="667"/>
      <c r="CU5" s="667"/>
      <c r="CV5" s="667"/>
      <c r="CW5" s="667"/>
      <c r="CX5" s="667"/>
      <c r="CY5" s="668"/>
      <c r="CZ5" s="666" t="s">
        <v>226</v>
      </c>
      <c r="DA5" s="667"/>
      <c r="DB5" s="667"/>
      <c r="DC5" s="668"/>
      <c r="DD5" s="666" t="s">
        <v>235</v>
      </c>
      <c r="DE5" s="667"/>
      <c r="DF5" s="667"/>
      <c r="DG5" s="667"/>
      <c r="DH5" s="667"/>
      <c r="DI5" s="667"/>
      <c r="DJ5" s="667"/>
      <c r="DK5" s="667"/>
      <c r="DL5" s="667"/>
      <c r="DM5" s="667"/>
      <c r="DN5" s="667"/>
      <c r="DO5" s="667"/>
      <c r="DP5" s="668"/>
      <c r="DQ5" s="666" t="s">
        <v>236</v>
      </c>
      <c r="DR5" s="667"/>
      <c r="DS5" s="667"/>
      <c r="DT5" s="667"/>
      <c r="DU5" s="667"/>
      <c r="DV5" s="667"/>
      <c r="DW5" s="667"/>
      <c r="DX5" s="667"/>
      <c r="DY5" s="667"/>
      <c r="DZ5" s="667"/>
      <c r="EA5" s="667"/>
      <c r="EB5" s="667"/>
      <c r="EC5" s="668"/>
    </row>
    <row r="6" spans="2:143" ht="11.25" customHeight="1" x14ac:dyDescent="0.15">
      <c r="B6" s="605" t="s">
        <v>237</v>
      </c>
      <c r="C6" s="606"/>
      <c r="D6" s="606"/>
      <c r="E6" s="606"/>
      <c r="F6" s="606"/>
      <c r="G6" s="606"/>
      <c r="H6" s="606"/>
      <c r="I6" s="606"/>
      <c r="J6" s="606"/>
      <c r="K6" s="606"/>
      <c r="L6" s="606"/>
      <c r="M6" s="606"/>
      <c r="N6" s="606"/>
      <c r="O6" s="606"/>
      <c r="P6" s="606"/>
      <c r="Q6" s="607"/>
      <c r="R6" s="608">
        <v>25251</v>
      </c>
      <c r="S6" s="609"/>
      <c r="T6" s="609"/>
      <c r="U6" s="609"/>
      <c r="V6" s="609"/>
      <c r="W6" s="609"/>
      <c r="X6" s="609"/>
      <c r="Y6" s="610"/>
      <c r="Z6" s="646">
        <v>0.4</v>
      </c>
      <c r="AA6" s="646"/>
      <c r="AB6" s="646"/>
      <c r="AC6" s="646"/>
      <c r="AD6" s="647">
        <v>25251</v>
      </c>
      <c r="AE6" s="647"/>
      <c r="AF6" s="647"/>
      <c r="AG6" s="647"/>
      <c r="AH6" s="647"/>
      <c r="AI6" s="647"/>
      <c r="AJ6" s="647"/>
      <c r="AK6" s="647"/>
      <c r="AL6" s="611">
        <v>1</v>
      </c>
      <c r="AM6" s="612"/>
      <c r="AN6" s="612"/>
      <c r="AO6" s="648"/>
      <c r="AP6" s="605" t="s">
        <v>238</v>
      </c>
      <c r="AQ6" s="606"/>
      <c r="AR6" s="606"/>
      <c r="AS6" s="606"/>
      <c r="AT6" s="606"/>
      <c r="AU6" s="606"/>
      <c r="AV6" s="606"/>
      <c r="AW6" s="606"/>
      <c r="AX6" s="606"/>
      <c r="AY6" s="606"/>
      <c r="AZ6" s="606"/>
      <c r="BA6" s="606"/>
      <c r="BB6" s="606"/>
      <c r="BC6" s="606"/>
      <c r="BD6" s="606"/>
      <c r="BE6" s="606"/>
      <c r="BF6" s="607"/>
      <c r="BG6" s="608">
        <v>257551</v>
      </c>
      <c r="BH6" s="609"/>
      <c r="BI6" s="609"/>
      <c r="BJ6" s="609"/>
      <c r="BK6" s="609"/>
      <c r="BL6" s="609"/>
      <c r="BM6" s="609"/>
      <c r="BN6" s="610"/>
      <c r="BO6" s="646">
        <v>96.3</v>
      </c>
      <c r="BP6" s="646"/>
      <c r="BQ6" s="646"/>
      <c r="BR6" s="646"/>
      <c r="BS6" s="647">
        <v>2365</v>
      </c>
      <c r="BT6" s="647"/>
      <c r="BU6" s="647"/>
      <c r="BV6" s="647"/>
      <c r="BW6" s="647"/>
      <c r="BX6" s="647"/>
      <c r="BY6" s="647"/>
      <c r="BZ6" s="647"/>
      <c r="CA6" s="647"/>
      <c r="CB6" s="682"/>
      <c r="CD6" s="663" t="s">
        <v>239</v>
      </c>
      <c r="CE6" s="664"/>
      <c r="CF6" s="664"/>
      <c r="CG6" s="664"/>
      <c r="CH6" s="664"/>
      <c r="CI6" s="664"/>
      <c r="CJ6" s="664"/>
      <c r="CK6" s="664"/>
      <c r="CL6" s="664"/>
      <c r="CM6" s="664"/>
      <c r="CN6" s="664"/>
      <c r="CO6" s="664"/>
      <c r="CP6" s="664"/>
      <c r="CQ6" s="665"/>
      <c r="CR6" s="608">
        <v>44444</v>
      </c>
      <c r="CS6" s="609"/>
      <c r="CT6" s="609"/>
      <c r="CU6" s="609"/>
      <c r="CV6" s="609"/>
      <c r="CW6" s="609"/>
      <c r="CX6" s="609"/>
      <c r="CY6" s="610"/>
      <c r="CZ6" s="690">
        <v>0.8</v>
      </c>
      <c r="DA6" s="672"/>
      <c r="DB6" s="672"/>
      <c r="DC6" s="692"/>
      <c r="DD6" s="614" t="s">
        <v>138</v>
      </c>
      <c r="DE6" s="609"/>
      <c r="DF6" s="609"/>
      <c r="DG6" s="609"/>
      <c r="DH6" s="609"/>
      <c r="DI6" s="609"/>
      <c r="DJ6" s="609"/>
      <c r="DK6" s="609"/>
      <c r="DL6" s="609"/>
      <c r="DM6" s="609"/>
      <c r="DN6" s="609"/>
      <c r="DO6" s="609"/>
      <c r="DP6" s="610"/>
      <c r="DQ6" s="614">
        <v>44444</v>
      </c>
      <c r="DR6" s="609"/>
      <c r="DS6" s="609"/>
      <c r="DT6" s="609"/>
      <c r="DU6" s="609"/>
      <c r="DV6" s="609"/>
      <c r="DW6" s="609"/>
      <c r="DX6" s="609"/>
      <c r="DY6" s="609"/>
      <c r="DZ6" s="609"/>
      <c r="EA6" s="609"/>
      <c r="EB6" s="609"/>
      <c r="EC6" s="645"/>
    </row>
    <row r="7" spans="2:143" ht="11.25" customHeight="1" x14ac:dyDescent="0.15">
      <c r="B7" s="605" t="s">
        <v>240</v>
      </c>
      <c r="C7" s="606"/>
      <c r="D7" s="606"/>
      <c r="E7" s="606"/>
      <c r="F7" s="606"/>
      <c r="G7" s="606"/>
      <c r="H7" s="606"/>
      <c r="I7" s="606"/>
      <c r="J7" s="606"/>
      <c r="K7" s="606"/>
      <c r="L7" s="606"/>
      <c r="M7" s="606"/>
      <c r="N7" s="606"/>
      <c r="O7" s="606"/>
      <c r="P7" s="606"/>
      <c r="Q7" s="607"/>
      <c r="R7" s="608">
        <v>107</v>
      </c>
      <c r="S7" s="609"/>
      <c r="T7" s="609"/>
      <c r="U7" s="609"/>
      <c r="V7" s="609"/>
      <c r="W7" s="609"/>
      <c r="X7" s="609"/>
      <c r="Y7" s="610"/>
      <c r="Z7" s="646">
        <v>0</v>
      </c>
      <c r="AA7" s="646"/>
      <c r="AB7" s="646"/>
      <c r="AC7" s="646"/>
      <c r="AD7" s="647">
        <v>107</v>
      </c>
      <c r="AE7" s="647"/>
      <c r="AF7" s="647"/>
      <c r="AG7" s="647"/>
      <c r="AH7" s="647"/>
      <c r="AI7" s="647"/>
      <c r="AJ7" s="647"/>
      <c r="AK7" s="647"/>
      <c r="AL7" s="611">
        <v>0</v>
      </c>
      <c r="AM7" s="612"/>
      <c r="AN7" s="612"/>
      <c r="AO7" s="648"/>
      <c r="AP7" s="605" t="s">
        <v>241</v>
      </c>
      <c r="AQ7" s="606"/>
      <c r="AR7" s="606"/>
      <c r="AS7" s="606"/>
      <c r="AT7" s="606"/>
      <c r="AU7" s="606"/>
      <c r="AV7" s="606"/>
      <c r="AW7" s="606"/>
      <c r="AX7" s="606"/>
      <c r="AY7" s="606"/>
      <c r="AZ7" s="606"/>
      <c r="BA7" s="606"/>
      <c r="BB7" s="606"/>
      <c r="BC7" s="606"/>
      <c r="BD7" s="606"/>
      <c r="BE7" s="606"/>
      <c r="BF7" s="607"/>
      <c r="BG7" s="608">
        <v>111542</v>
      </c>
      <c r="BH7" s="609"/>
      <c r="BI7" s="609"/>
      <c r="BJ7" s="609"/>
      <c r="BK7" s="609"/>
      <c r="BL7" s="609"/>
      <c r="BM7" s="609"/>
      <c r="BN7" s="610"/>
      <c r="BO7" s="646">
        <v>41.7</v>
      </c>
      <c r="BP7" s="646"/>
      <c r="BQ7" s="646"/>
      <c r="BR7" s="646"/>
      <c r="BS7" s="647">
        <v>2365</v>
      </c>
      <c r="BT7" s="647"/>
      <c r="BU7" s="647"/>
      <c r="BV7" s="647"/>
      <c r="BW7" s="647"/>
      <c r="BX7" s="647"/>
      <c r="BY7" s="647"/>
      <c r="BZ7" s="647"/>
      <c r="CA7" s="647"/>
      <c r="CB7" s="682"/>
      <c r="CD7" s="605" t="s">
        <v>242</v>
      </c>
      <c r="CE7" s="606"/>
      <c r="CF7" s="606"/>
      <c r="CG7" s="606"/>
      <c r="CH7" s="606"/>
      <c r="CI7" s="606"/>
      <c r="CJ7" s="606"/>
      <c r="CK7" s="606"/>
      <c r="CL7" s="606"/>
      <c r="CM7" s="606"/>
      <c r="CN7" s="606"/>
      <c r="CO7" s="606"/>
      <c r="CP7" s="606"/>
      <c r="CQ7" s="607"/>
      <c r="CR7" s="608">
        <v>1790165</v>
      </c>
      <c r="CS7" s="609"/>
      <c r="CT7" s="609"/>
      <c r="CU7" s="609"/>
      <c r="CV7" s="609"/>
      <c r="CW7" s="609"/>
      <c r="CX7" s="609"/>
      <c r="CY7" s="610"/>
      <c r="CZ7" s="646">
        <v>31.8</v>
      </c>
      <c r="DA7" s="646"/>
      <c r="DB7" s="646"/>
      <c r="DC7" s="646"/>
      <c r="DD7" s="614">
        <v>28505</v>
      </c>
      <c r="DE7" s="609"/>
      <c r="DF7" s="609"/>
      <c r="DG7" s="609"/>
      <c r="DH7" s="609"/>
      <c r="DI7" s="609"/>
      <c r="DJ7" s="609"/>
      <c r="DK7" s="609"/>
      <c r="DL7" s="609"/>
      <c r="DM7" s="609"/>
      <c r="DN7" s="609"/>
      <c r="DO7" s="609"/>
      <c r="DP7" s="610"/>
      <c r="DQ7" s="614">
        <v>669408</v>
      </c>
      <c r="DR7" s="609"/>
      <c r="DS7" s="609"/>
      <c r="DT7" s="609"/>
      <c r="DU7" s="609"/>
      <c r="DV7" s="609"/>
      <c r="DW7" s="609"/>
      <c r="DX7" s="609"/>
      <c r="DY7" s="609"/>
      <c r="DZ7" s="609"/>
      <c r="EA7" s="609"/>
      <c r="EB7" s="609"/>
      <c r="EC7" s="645"/>
    </row>
    <row r="8" spans="2:143" ht="11.25" customHeight="1" x14ac:dyDescent="0.15">
      <c r="B8" s="605" t="s">
        <v>243</v>
      </c>
      <c r="C8" s="606"/>
      <c r="D8" s="606"/>
      <c r="E8" s="606"/>
      <c r="F8" s="606"/>
      <c r="G8" s="606"/>
      <c r="H8" s="606"/>
      <c r="I8" s="606"/>
      <c r="J8" s="606"/>
      <c r="K8" s="606"/>
      <c r="L8" s="606"/>
      <c r="M8" s="606"/>
      <c r="N8" s="606"/>
      <c r="O8" s="606"/>
      <c r="P8" s="606"/>
      <c r="Q8" s="607"/>
      <c r="R8" s="608">
        <v>790</v>
      </c>
      <c r="S8" s="609"/>
      <c r="T8" s="609"/>
      <c r="U8" s="609"/>
      <c r="V8" s="609"/>
      <c r="W8" s="609"/>
      <c r="X8" s="609"/>
      <c r="Y8" s="610"/>
      <c r="Z8" s="646">
        <v>0</v>
      </c>
      <c r="AA8" s="646"/>
      <c r="AB8" s="646"/>
      <c r="AC8" s="646"/>
      <c r="AD8" s="647">
        <v>790</v>
      </c>
      <c r="AE8" s="647"/>
      <c r="AF8" s="647"/>
      <c r="AG8" s="647"/>
      <c r="AH8" s="647"/>
      <c r="AI8" s="647"/>
      <c r="AJ8" s="647"/>
      <c r="AK8" s="647"/>
      <c r="AL8" s="611">
        <v>0</v>
      </c>
      <c r="AM8" s="612"/>
      <c r="AN8" s="612"/>
      <c r="AO8" s="648"/>
      <c r="AP8" s="605" t="s">
        <v>244</v>
      </c>
      <c r="AQ8" s="606"/>
      <c r="AR8" s="606"/>
      <c r="AS8" s="606"/>
      <c r="AT8" s="606"/>
      <c r="AU8" s="606"/>
      <c r="AV8" s="606"/>
      <c r="AW8" s="606"/>
      <c r="AX8" s="606"/>
      <c r="AY8" s="606"/>
      <c r="AZ8" s="606"/>
      <c r="BA8" s="606"/>
      <c r="BB8" s="606"/>
      <c r="BC8" s="606"/>
      <c r="BD8" s="606"/>
      <c r="BE8" s="606"/>
      <c r="BF8" s="607"/>
      <c r="BG8" s="608">
        <v>3461</v>
      </c>
      <c r="BH8" s="609"/>
      <c r="BI8" s="609"/>
      <c r="BJ8" s="609"/>
      <c r="BK8" s="609"/>
      <c r="BL8" s="609"/>
      <c r="BM8" s="609"/>
      <c r="BN8" s="610"/>
      <c r="BO8" s="646">
        <v>1.3</v>
      </c>
      <c r="BP8" s="646"/>
      <c r="BQ8" s="646"/>
      <c r="BR8" s="646"/>
      <c r="BS8" s="647" t="s">
        <v>138</v>
      </c>
      <c r="BT8" s="647"/>
      <c r="BU8" s="647"/>
      <c r="BV8" s="647"/>
      <c r="BW8" s="647"/>
      <c r="BX8" s="647"/>
      <c r="BY8" s="647"/>
      <c r="BZ8" s="647"/>
      <c r="CA8" s="647"/>
      <c r="CB8" s="682"/>
      <c r="CD8" s="605" t="s">
        <v>245</v>
      </c>
      <c r="CE8" s="606"/>
      <c r="CF8" s="606"/>
      <c r="CG8" s="606"/>
      <c r="CH8" s="606"/>
      <c r="CI8" s="606"/>
      <c r="CJ8" s="606"/>
      <c r="CK8" s="606"/>
      <c r="CL8" s="606"/>
      <c r="CM8" s="606"/>
      <c r="CN8" s="606"/>
      <c r="CO8" s="606"/>
      <c r="CP8" s="606"/>
      <c r="CQ8" s="607"/>
      <c r="CR8" s="608">
        <v>718862</v>
      </c>
      <c r="CS8" s="609"/>
      <c r="CT8" s="609"/>
      <c r="CU8" s="609"/>
      <c r="CV8" s="609"/>
      <c r="CW8" s="609"/>
      <c r="CX8" s="609"/>
      <c r="CY8" s="610"/>
      <c r="CZ8" s="646">
        <v>12.8</v>
      </c>
      <c r="DA8" s="646"/>
      <c r="DB8" s="646"/>
      <c r="DC8" s="646"/>
      <c r="DD8" s="614">
        <v>9020</v>
      </c>
      <c r="DE8" s="609"/>
      <c r="DF8" s="609"/>
      <c r="DG8" s="609"/>
      <c r="DH8" s="609"/>
      <c r="DI8" s="609"/>
      <c r="DJ8" s="609"/>
      <c r="DK8" s="609"/>
      <c r="DL8" s="609"/>
      <c r="DM8" s="609"/>
      <c r="DN8" s="609"/>
      <c r="DO8" s="609"/>
      <c r="DP8" s="610"/>
      <c r="DQ8" s="614">
        <v>563729</v>
      </c>
      <c r="DR8" s="609"/>
      <c r="DS8" s="609"/>
      <c r="DT8" s="609"/>
      <c r="DU8" s="609"/>
      <c r="DV8" s="609"/>
      <c r="DW8" s="609"/>
      <c r="DX8" s="609"/>
      <c r="DY8" s="609"/>
      <c r="DZ8" s="609"/>
      <c r="EA8" s="609"/>
      <c r="EB8" s="609"/>
      <c r="EC8" s="645"/>
    </row>
    <row r="9" spans="2:143" ht="11.25" customHeight="1" x14ac:dyDescent="0.15">
      <c r="B9" s="605" t="s">
        <v>246</v>
      </c>
      <c r="C9" s="606"/>
      <c r="D9" s="606"/>
      <c r="E9" s="606"/>
      <c r="F9" s="606"/>
      <c r="G9" s="606"/>
      <c r="H9" s="606"/>
      <c r="I9" s="606"/>
      <c r="J9" s="606"/>
      <c r="K9" s="606"/>
      <c r="L9" s="606"/>
      <c r="M9" s="606"/>
      <c r="N9" s="606"/>
      <c r="O9" s="606"/>
      <c r="P9" s="606"/>
      <c r="Q9" s="607"/>
      <c r="R9" s="608">
        <v>638</v>
      </c>
      <c r="S9" s="609"/>
      <c r="T9" s="609"/>
      <c r="U9" s="609"/>
      <c r="V9" s="609"/>
      <c r="W9" s="609"/>
      <c r="X9" s="609"/>
      <c r="Y9" s="610"/>
      <c r="Z9" s="646">
        <v>0</v>
      </c>
      <c r="AA9" s="646"/>
      <c r="AB9" s="646"/>
      <c r="AC9" s="646"/>
      <c r="AD9" s="647">
        <v>638</v>
      </c>
      <c r="AE9" s="647"/>
      <c r="AF9" s="647"/>
      <c r="AG9" s="647"/>
      <c r="AH9" s="647"/>
      <c r="AI9" s="647"/>
      <c r="AJ9" s="647"/>
      <c r="AK9" s="647"/>
      <c r="AL9" s="611">
        <v>0</v>
      </c>
      <c r="AM9" s="612"/>
      <c r="AN9" s="612"/>
      <c r="AO9" s="648"/>
      <c r="AP9" s="605" t="s">
        <v>247</v>
      </c>
      <c r="AQ9" s="606"/>
      <c r="AR9" s="606"/>
      <c r="AS9" s="606"/>
      <c r="AT9" s="606"/>
      <c r="AU9" s="606"/>
      <c r="AV9" s="606"/>
      <c r="AW9" s="606"/>
      <c r="AX9" s="606"/>
      <c r="AY9" s="606"/>
      <c r="AZ9" s="606"/>
      <c r="BA9" s="606"/>
      <c r="BB9" s="606"/>
      <c r="BC9" s="606"/>
      <c r="BD9" s="606"/>
      <c r="BE9" s="606"/>
      <c r="BF9" s="607"/>
      <c r="BG9" s="608">
        <v>96262</v>
      </c>
      <c r="BH9" s="609"/>
      <c r="BI9" s="609"/>
      <c r="BJ9" s="609"/>
      <c r="BK9" s="609"/>
      <c r="BL9" s="609"/>
      <c r="BM9" s="609"/>
      <c r="BN9" s="610"/>
      <c r="BO9" s="646">
        <v>36</v>
      </c>
      <c r="BP9" s="646"/>
      <c r="BQ9" s="646"/>
      <c r="BR9" s="646"/>
      <c r="BS9" s="647" t="s">
        <v>147</v>
      </c>
      <c r="BT9" s="647"/>
      <c r="BU9" s="647"/>
      <c r="BV9" s="647"/>
      <c r="BW9" s="647"/>
      <c r="BX9" s="647"/>
      <c r="BY9" s="647"/>
      <c r="BZ9" s="647"/>
      <c r="CA9" s="647"/>
      <c r="CB9" s="682"/>
      <c r="CD9" s="605" t="s">
        <v>248</v>
      </c>
      <c r="CE9" s="606"/>
      <c r="CF9" s="606"/>
      <c r="CG9" s="606"/>
      <c r="CH9" s="606"/>
      <c r="CI9" s="606"/>
      <c r="CJ9" s="606"/>
      <c r="CK9" s="606"/>
      <c r="CL9" s="606"/>
      <c r="CM9" s="606"/>
      <c r="CN9" s="606"/>
      <c r="CO9" s="606"/>
      <c r="CP9" s="606"/>
      <c r="CQ9" s="607"/>
      <c r="CR9" s="608">
        <v>336707</v>
      </c>
      <c r="CS9" s="609"/>
      <c r="CT9" s="609"/>
      <c r="CU9" s="609"/>
      <c r="CV9" s="609"/>
      <c r="CW9" s="609"/>
      <c r="CX9" s="609"/>
      <c r="CY9" s="610"/>
      <c r="CZ9" s="646">
        <v>6</v>
      </c>
      <c r="DA9" s="646"/>
      <c r="DB9" s="646"/>
      <c r="DC9" s="646"/>
      <c r="DD9" s="614">
        <v>32875</v>
      </c>
      <c r="DE9" s="609"/>
      <c r="DF9" s="609"/>
      <c r="DG9" s="609"/>
      <c r="DH9" s="609"/>
      <c r="DI9" s="609"/>
      <c r="DJ9" s="609"/>
      <c r="DK9" s="609"/>
      <c r="DL9" s="609"/>
      <c r="DM9" s="609"/>
      <c r="DN9" s="609"/>
      <c r="DO9" s="609"/>
      <c r="DP9" s="610"/>
      <c r="DQ9" s="614">
        <v>130596</v>
      </c>
      <c r="DR9" s="609"/>
      <c r="DS9" s="609"/>
      <c r="DT9" s="609"/>
      <c r="DU9" s="609"/>
      <c r="DV9" s="609"/>
      <c r="DW9" s="609"/>
      <c r="DX9" s="609"/>
      <c r="DY9" s="609"/>
      <c r="DZ9" s="609"/>
      <c r="EA9" s="609"/>
      <c r="EB9" s="609"/>
      <c r="EC9" s="645"/>
    </row>
    <row r="10" spans="2:143" ht="11.25" customHeight="1" x14ac:dyDescent="0.15">
      <c r="B10" s="605" t="s">
        <v>249</v>
      </c>
      <c r="C10" s="606"/>
      <c r="D10" s="606"/>
      <c r="E10" s="606"/>
      <c r="F10" s="606"/>
      <c r="G10" s="606"/>
      <c r="H10" s="606"/>
      <c r="I10" s="606"/>
      <c r="J10" s="606"/>
      <c r="K10" s="606"/>
      <c r="L10" s="606"/>
      <c r="M10" s="606"/>
      <c r="N10" s="606"/>
      <c r="O10" s="606"/>
      <c r="P10" s="606"/>
      <c r="Q10" s="607"/>
      <c r="R10" s="608" t="s">
        <v>138</v>
      </c>
      <c r="S10" s="609"/>
      <c r="T10" s="609"/>
      <c r="U10" s="609"/>
      <c r="V10" s="609"/>
      <c r="W10" s="609"/>
      <c r="X10" s="609"/>
      <c r="Y10" s="610"/>
      <c r="Z10" s="646" t="s">
        <v>138</v>
      </c>
      <c r="AA10" s="646"/>
      <c r="AB10" s="646"/>
      <c r="AC10" s="646"/>
      <c r="AD10" s="647" t="s">
        <v>147</v>
      </c>
      <c r="AE10" s="647"/>
      <c r="AF10" s="647"/>
      <c r="AG10" s="647"/>
      <c r="AH10" s="647"/>
      <c r="AI10" s="647"/>
      <c r="AJ10" s="647"/>
      <c r="AK10" s="647"/>
      <c r="AL10" s="611" t="s">
        <v>138</v>
      </c>
      <c r="AM10" s="612"/>
      <c r="AN10" s="612"/>
      <c r="AO10" s="648"/>
      <c r="AP10" s="605" t="s">
        <v>250</v>
      </c>
      <c r="AQ10" s="606"/>
      <c r="AR10" s="606"/>
      <c r="AS10" s="606"/>
      <c r="AT10" s="606"/>
      <c r="AU10" s="606"/>
      <c r="AV10" s="606"/>
      <c r="AW10" s="606"/>
      <c r="AX10" s="606"/>
      <c r="AY10" s="606"/>
      <c r="AZ10" s="606"/>
      <c r="BA10" s="606"/>
      <c r="BB10" s="606"/>
      <c r="BC10" s="606"/>
      <c r="BD10" s="606"/>
      <c r="BE10" s="606"/>
      <c r="BF10" s="607"/>
      <c r="BG10" s="608">
        <v>8497</v>
      </c>
      <c r="BH10" s="609"/>
      <c r="BI10" s="609"/>
      <c r="BJ10" s="609"/>
      <c r="BK10" s="609"/>
      <c r="BL10" s="609"/>
      <c r="BM10" s="609"/>
      <c r="BN10" s="610"/>
      <c r="BO10" s="646">
        <v>3.2</v>
      </c>
      <c r="BP10" s="646"/>
      <c r="BQ10" s="646"/>
      <c r="BR10" s="646"/>
      <c r="BS10" s="647">
        <v>1416</v>
      </c>
      <c r="BT10" s="647"/>
      <c r="BU10" s="647"/>
      <c r="BV10" s="647"/>
      <c r="BW10" s="647"/>
      <c r="BX10" s="647"/>
      <c r="BY10" s="647"/>
      <c r="BZ10" s="647"/>
      <c r="CA10" s="647"/>
      <c r="CB10" s="682"/>
      <c r="CD10" s="605" t="s">
        <v>251</v>
      </c>
      <c r="CE10" s="606"/>
      <c r="CF10" s="606"/>
      <c r="CG10" s="606"/>
      <c r="CH10" s="606"/>
      <c r="CI10" s="606"/>
      <c r="CJ10" s="606"/>
      <c r="CK10" s="606"/>
      <c r="CL10" s="606"/>
      <c r="CM10" s="606"/>
      <c r="CN10" s="606"/>
      <c r="CO10" s="606"/>
      <c r="CP10" s="606"/>
      <c r="CQ10" s="607"/>
      <c r="CR10" s="608">
        <v>33</v>
      </c>
      <c r="CS10" s="609"/>
      <c r="CT10" s="609"/>
      <c r="CU10" s="609"/>
      <c r="CV10" s="609"/>
      <c r="CW10" s="609"/>
      <c r="CX10" s="609"/>
      <c r="CY10" s="610"/>
      <c r="CZ10" s="646">
        <v>0</v>
      </c>
      <c r="DA10" s="646"/>
      <c r="DB10" s="646"/>
      <c r="DC10" s="646"/>
      <c r="DD10" s="614" t="s">
        <v>138</v>
      </c>
      <c r="DE10" s="609"/>
      <c r="DF10" s="609"/>
      <c r="DG10" s="609"/>
      <c r="DH10" s="609"/>
      <c r="DI10" s="609"/>
      <c r="DJ10" s="609"/>
      <c r="DK10" s="609"/>
      <c r="DL10" s="609"/>
      <c r="DM10" s="609"/>
      <c r="DN10" s="609"/>
      <c r="DO10" s="609"/>
      <c r="DP10" s="610"/>
      <c r="DQ10" s="614">
        <v>33</v>
      </c>
      <c r="DR10" s="609"/>
      <c r="DS10" s="609"/>
      <c r="DT10" s="609"/>
      <c r="DU10" s="609"/>
      <c r="DV10" s="609"/>
      <c r="DW10" s="609"/>
      <c r="DX10" s="609"/>
      <c r="DY10" s="609"/>
      <c r="DZ10" s="609"/>
      <c r="EA10" s="609"/>
      <c r="EB10" s="609"/>
      <c r="EC10" s="645"/>
    </row>
    <row r="11" spans="2:143" ht="11.25" customHeight="1" x14ac:dyDescent="0.15">
      <c r="B11" s="605" t="s">
        <v>252</v>
      </c>
      <c r="C11" s="606"/>
      <c r="D11" s="606"/>
      <c r="E11" s="606"/>
      <c r="F11" s="606"/>
      <c r="G11" s="606"/>
      <c r="H11" s="606"/>
      <c r="I11" s="606"/>
      <c r="J11" s="606"/>
      <c r="K11" s="606"/>
      <c r="L11" s="606"/>
      <c r="M11" s="606"/>
      <c r="N11" s="606"/>
      <c r="O11" s="606"/>
      <c r="P11" s="606"/>
      <c r="Q11" s="607"/>
      <c r="R11" s="608">
        <v>69682</v>
      </c>
      <c r="S11" s="609"/>
      <c r="T11" s="609"/>
      <c r="U11" s="609"/>
      <c r="V11" s="609"/>
      <c r="W11" s="609"/>
      <c r="X11" s="609"/>
      <c r="Y11" s="610"/>
      <c r="Z11" s="611">
        <v>1.2</v>
      </c>
      <c r="AA11" s="612"/>
      <c r="AB11" s="612"/>
      <c r="AC11" s="613"/>
      <c r="AD11" s="614">
        <v>69682</v>
      </c>
      <c r="AE11" s="609"/>
      <c r="AF11" s="609"/>
      <c r="AG11" s="609"/>
      <c r="AH11" s="609"/>
      <c r="AI11" s="609"/>
      <c r="AJ11" s="609"/>
      <c r="AK11" s="610"/>
      <c r="AL11" s="611">
        <v>2.7</v>
      </c>
      <c r="AM11" s="612"/>
      <c r="AN11" s="612"/>
      <c r="AO11" s="648"/>
      <c r="AP11" s="605" t="s">
        <v>253</v>
      </c>
      <c r="AQ11" s="606"/>
      <c r="AR11" s="606"/>
      <c r="AS11" s="606"/>
      <c r="AT11" s="606"/>
      <c r="AU11" s="606"/>
      <c r="AV11" s="606"/>
      <c r="AW11" s="606"/>
      <c r="AX11" s="606"/>
      <c r="AY11" s="606"/>
      <c r="AZ11" s="606"/>
      <c r="BA11" s="606"/>
      <c r="BB11" s="606"/>
      <c r="BC11" s="606"/>
      <c r="BD11" s="606"/>
      <c r="BE11" s="606"/>
      <c r="BF11" s="607"/>
      <c r="BG11" s="608">
        <v>3322</v>
      </c>
      <c r="BH11" s="609"/>
      <c r="BI11" s="609"/>
      <c r="BJ11" s="609"/>
      <c r="BK11" s="609"/>
      <c r="BL11" s="609"/>
      <c r="BM11" s="609"/>
      <c r="BN11" s="610"/>
      <c r="BO11" s="646">
        <v>1.2</v>
      </c>
      <c r="BP11" s="646"/>
      <c r="BQ11" s="646"/>
      <c r="BR11" s="646"/>
      <c r="BS11" s="647">
        <v>949</v>
      </c>
      <c r="BT11" s="647"/>
      <c r="BU11" s="647"/>
      <c r="BV11" s="647"/>
      <c r="BW11" s="647"/>
      <c r="BX11" s="647"/>
      <c r="BY11" s="647"/>
      <c r="BZ11" s="647"/>
      <c r="CA11" s="647"/>
      <c r="CB11" s="682"/>
      <c r="CD11" s="605" t="s">
        <v>254</v>
      </c>
      <c r="CE11" s="606"/>
      <c r="CF11" s="606"/>
      <c r="CG11" s="606"/>
      <c r="CH11" s="606"/>
      <c r="CI11" s="606"/>
      <c r="CJ11" s="606"/>
      <c r="CK11" s="606"/>
      <c r="CL11" s="606"/>
      <c r="CM11" s="606"/>
      <c r="CN11" s="606"/>
      <c r="CO11" s="606"/>
      <c r="CP11" s="606"/>
      <c r="CQ11" s="607"/>
      <c r="CR11" s="608">
        <v>216178</v>
      </c>
      <c r="CS11" s="609"/>
      <c r="CT11" s="609"/>
      <c r="CU11" s="609"/>
      <c r="CV11" s="609"/>
      <c r="CW11" s="609"/>
      <c r="CX11" s="609"/>
      <c r="CY11" s="610"/>
      <c r="CZ11" s="646">
        <v>3.8</v>
      </c>
      <c r="DA11" s="646"/>
      <c r="DB11" s="646"/>
      <c r="DC11" s="646"/>
      <c r="DD11" s="614">
        <v>140439</v>
      </c>
      <c r="DE11" s="609"/>
      <c r="DF11" s="609"/>
      <c r="DG11" s="609"/>
      <c r="DH11" s="609"/>
      <c r="DI11" s="609"/>
      <c r="DJ11" s="609"/>
      <c r="DK11" s="609"/>
      <c r="DL11" s="609"/>
      <c r="DM11" s="609"/>
      <c r="DN11" s="609"/>
      <c r="DO11" s="609"/>
      <c r="DP11" s="610"/>
      <c r="DQ11" s="614">
        <v>62592</v>
      </c>
      <c r="DR11" s="609"/>
      <c r="DS11" s="609"/>
      <c r="DT11" s="609"/>
      <c r="DU11" s="609"/>
      <c r="DV11" s="609"/>
      <c r="DW11" s="609"/>
      <c r="DX11" s="609"/>
      <c r="DY11" s="609"/>
      <c r="DZ11" s="609"/>
      <c r="EA11" s="609"/>
      <c r="EB11" s="609"/>
      <c r="EC11" s="645"/>
    </row>
    <row r="12" spans="2:143" ht="11.25" customHeight="1" x14ac:dyDescent="0.15">
      <c r="B12" s="605" t="s">
        <v>255</v>
      </c>
      <c r="C12" s="606"/>
      <c r="D12" s="606"/>
      <c r="E12" s="606"/>
      <c r="F12" s="606"/>
      <c r="G12" s="606"/>
      <c r="H12" s="606"/>
      <c r="I12" s="606"/>
      <c r="J12" s="606"/>
      <c r="K12" s="606"/>
      <c r="L12" s="606"/>
      <c r="M12" s="606"/>
      <c r="N12" s="606"/>
      <c r="O12" s="606"/>
      <c r="P12" s="606"/>
      <c r="Q12" s="607"/>
      <c r="R12" s="608" t="s">
        <v>147</v>
      </c>
      <c r="S12" s="609"/>
      <c r="T12" s="609"/>
      <c r="U12" s="609"/>
      <c r="V12" s="609"/>
      <c r="W12" s="609"/>
      <c r="X12" s="609"/>
      <c r="Y12" s="610"/>
      <c r="Z12" s="646" t="s">
        <v>147</v>
      </c>
      <c r="AA12" s="646"/>
      <c r="AB12" s="646"/>
      <c r="AC12" s="646"/>
      <c r="AD12" s="647" t="s">
        <v>138</v>
      </c>
      <c r="AE12" s="647"/>
      <c r="AF12" s="647"/>
      <c r="AG12" s="647"/>
      <c r="AH12" s="647"/>
      <c r="AI12" s="647"/>
      <c r="AJ12" s="647"/>
      <c r="AK12" s="647"/>
      <c r="AL12" s="611" t="s">
        <v>138</v>
      </c>
      <c r="AM12" s="612"/>
      <c r="AN12" s="612"/>
      <c r="AO12" s="648"/>
      <c r="AP12" s="605" t="s">
        <v>256</v>
      </c>
      <c r="AQ12" s="606"/>
      <c r="AR12" s="606"/>
      <c r="AS12" s="606"/>
      <c r="AT12" s="606"/>
      <c r="AU12" s="606"/>
      <c r="AV12" s="606"/>
      <c r="AW12" s="606"/>
      <c r="AX12" s="606"/>
      <c r="AY12" s="606"/>
      <c r="AZ12" s="606"/>
      <c r="BA12" s="606"/>
      <c r="BB12" s="606"/>
      <c r="BC12" s="606"/>
      <c r="BD12" s="606"/>
      <c r="BE12" s="606"/>
      <c r="BF12" s="607"/>
      <c r="BG12" s="608">
        <v>108632</v>
      </c>
      <c r="BH12" s="609"/>
      <c r="BI12" s="609"/>
      <c r="BJ12" s="609"/>
      <c r="BK12" s="609"/>
      <c r="BL12" s="609"/>
      <c r="BM12" s="609"/>
      <c r="BN12" s="610"/>
      <c r="BO12" s="646">
        <v>40.6</v>
      </c>
      <c r="BP12" s="646"/>
      <c r="BQ12" s="646"/>
      <c r="BR12" s="646"/>
      <c r="BS12" s="647" t="s">
        <v>138</v>
      </c>
      <c r="BT12" s="647"/>
      <c r="BU12" s="647"/>
      <c r="BV12" s="647"/>
      <c r="BW12" s="647"/>
      <c r="BX12" s="647"/>
      <c r="BY12" s="647"/>
      <c r="BZ12" s="647"/>
      <c r="CA12" s="647"/>
      <c r="CB12" s="682"/>
      <c r="CD12" s="605" t="s">
        <v>257</v>
      </c>
      <c r="CE12" s="606"/>
      <c r="CF12" s="606"/>
      <c r="CG12" s="606"/>
      <c r="CH12" s="606"/>
      <c r="CI12" s="606"/>
      <c r="CJ12" s="606"/>
      <c r="CK12" s="606"/>
      <c r="CL12" s="606"/>
      <c r="CM12" s="606"/>
      <c r="CN12" s="606"/>
      <c r="CO12" s="606"/>
      <c r="CP12" s="606"/>
      <c r="CQ12" s="607"/>
      <c r="CR12" s="608">
        <v>291472</v>
      </c>
      <c r="CS12" s="609"/>
      <c r="CT12" s="609"/>
      <c r="CU12" s="609"/>
      <c r="CV12" s="609"/>
      <c r="CW12" s="609"/>
      <c r="CX12" s="609"/>
      <c r="CY12" s="610"/>
      <c r="CZ12" s="646">
        <v>5.2</v>
      </c>
      <c r="DA12" s="646"/>
      <c r="DB12" s="646"/>
      <c r="DC12" s="646"/>
      <c r="DD12" s="614">
        <v>660</v>
      </c>
      <c r="DE12" s="609"/>
      <c r="DF12" s="609"/>
      <c r="DG12" s="609"/>
      <c r="DH12" s="609"/>
      <c r="DI12" s="609"/>
      <c r="DJ12" s="609"/>
      <c r="DK12" s="609"/>
      <c r="DL12" s="609"/>
      <c r="DM12" s="609"/>
      <c r="DN12" s="609"/>
      <c r="DO12" s="609"/>
      <c r="DP12" s="610"/>
      <c r="DQ12" s="614">
        <v>154065</v>
      </c>
      <c r="DR12" s="609"/>
      <c r="DS12" s="609"/>
      <c r="DT12" s="609"/>
      <c r="DU12" s="609"/>
      <c r="DV12" s="609"/>
      <c r="DW12" s="609"/>
      <c r="DX12" s="609"/>
      <c r="DY12" s="609"/>
      <c r="DZ12" s="609"/>
      <c r="EA12" s="609"/>
      <c r="EB12" s="609"/>
      <c r="EC12" s="645"/>
    </row>
    <row r="13" spans="2:143" ht="11.25" customHeight="1" x14ac:dyDescent="0.15">
      <c r="B13" s="605" t="s">
        <v>258</v>
      </c>
      <c r="C13" s="606"/>
      <c r="D13" s="606"/>
      <c r="E13" s="606"/>
      <c r="F13" s="606"/>
      <c r="G13" s="606"/>
      <c r="H13" s="606"/>
      <c r="I13" s="606"/>
      <c r="J13" s="606"/>
      <c r="K13" s="606"/>
      <c r="L13" s="606"/>
      <c r="M13" s="606"/>
      <c r="N13" s="606"/>
      <c r="O13" s="606"/>
      <c r="P13" s="606"/>
      <c r="Q13" s="607"/>
      <c r="R13" s="608" t="s">
        <v>147</v>
      </c>
      <c r="S13" s="609"/>
      <c r="T13" s="609"/>
      <c r="U13" s="609"/>
      <c r="V13" s="609"/>
      <c r="W13" s="609"/>
      <c r="X13" s="609"/>
      <c r="Y13" s="610"/>
      <c r="Z13" s="646" t="s">
        <v>147</v>
      </c>
      <c r="AA13" s="646"/>
      <c r="AB13" s="646"/>
      <c r="AC13" s="646"/>
      <c r="AD13" s="647" t="s">
        <v>147</v>
      </c>
      <c r="AE13" s="647"/>
      <c r="AF13" s="647"/>
      <c r="AG13" s="647"/>
      <c r="AH13" s="647"/>
      <c r="AI13" s="647"/>
      <c r="AJ13" s="647"/>
      <c r="AK13" s="647"/>
      <c r="AL13" s="611" t="s">
        <v>138</v>
      </c>
      <c r="AM13" s="612"/>
      <c r="AN13" s="612"/>
      <c r="AO13" s="648"/>
      <c r="AP13" s="605" t="s">
        <v>259</v>
      </c>
      <c r="AQ13" s="606"/>
      <c r="AR13" s="606"/>
      <c r="AS13" s="606"/>
      <c r="AT13" s="606"/>
      <c r="AU13" s="606"/>
      <c r="AV13" s="606"/>
      <c r="AW13" s="606"/>
      <c r="AX13" s="606"/>
      <c r="AY13" s="606"/>
      <c r="AZ13" s="606"/>
      <c r="BA13" s="606"/>
      <c r="BB13" s="606"/>
      <c r="BC13" s="606"/>
      <c r="BD13" s="606"/>
      <c r="BE13" s="606"/>
      <c r="BF13" s="607"/>
      <c r="BG13" s="608">
        <v>104275</v>
      </c>
      <c r="BH13" s="609"/>
      <c r="BI13" s="609"/>
      <c r="BJ13" s="609"/>
      <c r="BK13" s="609"/>
      <c r="BL13" s="609"/>
      <c r="BM13" s="609"/>
      <c r="BN13" s="610"/>
      <c r="BO13" s="646">
        <v>39</v>
      </c>
      <c r="BP13" s="646"/>
      <c r="BQ13" s="646"/>
      <c r="BR13" s="646"/>
      <c r="BS13" s="647" t="s">
        <v>138</v>
      </c>
      <c r="BT13" s="647"/>
      <c r="BU13" s="647"/>
      <c r="BV13" s="647"/>
      <c r="BW13" s="647"/>
      <c r="BX13" s="647"/>
      <c r="BY13" s="647"/>
      <c r="BZ13" s="647"/>
      <c r="CA13" s="647"/>
      <c r="CB13" s="682"/>
      <c r="CD13" s="605" t="s">
        <v>260</v>
      </c>
      <c r="CE13" s="606"/>
      <c r="CF13" s="606"/>
      <c r="CG13" s="606"/>
      <c r="CH13" s="606"/>
      <c r="CI13" s="606"/>
      <c r="CJ13" s="606"/>
      <c r="CK13" s="606"/>
      <c r="CL13" s="606"/>
      <c r="CM13" s="606"/>
      <c r="CN13" s="606"/>
      <c r="CO13" s="606"/>
      <c r="CP13" s="606"/>
      <c r="CQ13" s="607"/>
      <c r="CR13" s="608">
        <v>988920</v>
      </c>
      <c r="CS13" s="609"/>
      <c r="CT13" s="609"/>
      <c r="CU13" s="609"/>
      <c r="CV13" s="609"/>
      <c r="CW13" s="609"/>
      <c r="CX13" s="609"/>
      <c r="CY13" s="610"/>
      <c r="CZ13" s="646">
        <v>17.600000000000001</v>
      </c>
      <c r="DA13" s="646"/>
      <c r="DB13" s="646"/>
      <c r="DC13" s="646"/>
      <c r="DD13" s="614">
        <v>357909</v>
      </c>
      <c r="DE13" s="609"/>
      <c r="DF13" s="609"/>
      <c r="DG13" s="609"/>
      <c r="DH13" s="609"/>
      <c r="DI13" s="609"/>
      <c r="DJ13" s="609"/>
      <c r="DK13" s="609"/>
      <c r="DL13" s="609"/>
      <c r="DM13" s="609"/>
      <c r="DN13" s="609"/>
      <c r="DO13" s="609"/>
      <c r="DP13" s="610"/>
      <c r="DQ13" s="614">
        <v>416613</v>
      </c>
      <c r="DR13" s="609"/>
      <c r="DS13" s="609"/>
      <c r="DT13" s="609"/>
      <c r="DU13" s="609"/>
      <c r="DV13" s="609"/>
      <c r="DW13" s="609"/>
      <c r="DX13" s="609"/>
      <c r="DY13" s="609"/>
      <c r="DZ13" s="609"/>
      <c r="EA13" s="609"/>
      <c r="EB13" s="609"/>
      <c r="EC13" s="645"/>
    </row>
    <row r="14" spans="2:143" ht="11.25" customHeight="1" x14ac:dyDescent="0.15">
      <c r="B14" s="605" t="s">
        <v>261</v>
      </c>
      <c r="C14" s="606"/>
      <c r="D14" s="606"/>
      <c r="E14" s="606"/>
      <c r="F14" s="606"/>
      <c r="G14" s="606"/>
      <c r="H14" s="606"/>
      <c r="I14" s="606"/>
      <c r="J14" s="606"/>
      <c r="K14" s="606"/>
      <c r="L14" s="606"/>
      <c r="M14" s="606"/>
      <c r="N14" s="606"/>
      <c r="O14" s="606"/>
      <c r="P14" s="606"/>
      <c r="Q14" s="607"/>
      <c r="R14" s="608" t="s">
        <v>138</v>
      </c>
      <c r="S14" s="609"/>
      <c r="T14" s="609"/>
      <c r="U14" s="609"/>
      <c r="V14" s="609"/>
      <c r="W14" s="609"/>
      <c r="X14" s="609"/>
      <c r="Y14" s="610"/>
      <c r="Z14" s="646" t="s">
        <v>138</v>
      </c>
      <c r="AA14" s="646"/>
      <c r="AB14" s="646"/>
      <c r="AC14" s="646"/>
      <c r="AD14" s="647" t="s">
        <v>138</v>
      </c>
      <c r="AE14" s="647"/>
      <c r="AF14" s="647"/>
      <c r="AG14" s="647"/>
      <c r="AH14" s="647"/>
      <c r="AI14" s="647"/>
      <c r="AJ14" s="647"/>
      <c r="AK14" s="647"/>
      <c r="AL14" s="611" t="s">
        <v>138</v>
      </c>
      <c r="AM14" s="612"/>
      <c r="AN14" s="612"/>
      <c r="AO14" s="648"/>
      <c r="AP14" s="605" t="s">
        <v>262</v>
      </c>
      <c r="AQ14" s="606"/>
      <c r="AR14" s="606"/>
      <c r="AS14" s="606"/>
      <c r="AT14" s="606"/>
      <c r="AU14" s="606"/>
      <c r="AV14" s="606"/>
      <c r="AW14" s="606"/>
      <c r="AX14" s="606"/>
      <c r="AY14" s="606"/>
      <c r="AZ14" s="606"/>
      <c r="BA14" s="606"/>
      <c r="BB14" s="606"/>
      <c r="BC14" s="606"/>
      <c r="BD14" s="606"/>
      <c r="BE14" s="606"/>
      <c r="BF14" s="607"/>
      <c r="BG14" s="608">
        <v>8818</v>
      </c>
      <c r="BH14" s="609"/>
      <c r="BI14" s="609"/>
      <c r="BJ14" s="609"/>
      <c r="BK14" s="609"/>
      <c r="BL14" s="609"/>
      <c r="BM14" s="609"/>
      <c r="BN14" s="610"/>
      <c r="BO14" s="646">
        <v>3.3</v>
      </c>
      <c r="BP14" s="646"/>
      <c r="BQ14" s="646"/>
      <c r="BR14" s="646"/>
      <c r="BS14" s="647" t="s">
        <v>138</v>
      </c>
      <c r="BT14" s="647"/>
      <c r="BU14" s="647"/>
      <c r="BV14" s="647"/>
      <c r="BW14" s="647"/>
      <c r="BX14" s="647"/>
      <c r="BY14" s="647"/>
      <c r="BZ14" s="647"/>
      <c r="CA14" s="647"/>
      <c r="CB14" s="682"/>
      <c r="CD14" s="605" t="s">
        <v>263</v>
      </c>
      <c r="CE14" s="606"/>
      <c r="CF14" s="606"/>
      <c r="CG14" s="606"/>
      <c r="CH14" s="606"/>
      <c r="CI14" s="606"/>
      <c r="CJ14" s="606"/>
      <c r="CK14" s="606"/>
      <c r="CL14" s="606"/>
      <c r="CM14" s="606"/>
      <c r="CN14" s="606"/>
      <c r="CO14" s="606"/>
      <c r="CP14" s="606"/>
      <c r="CQ14" s="607"/>
      <c r="CR14" s="608">
        <v>209503</v>
      </c>
      <c r="CS14" s="609"/>
      <c r="CT14" s="609"/>
      <c r="CU14" s="609"/>
      <c r="CV14" s="609"/>
      <c r="CW14" s="609"/>
      <c r="CX14" s="609"/>
      <c r="CY14" s="610"/>
      <c r="CZ14" s="646">
        <v>3.7</v>
      </c>
      <c r="DA14" s="646"/>
      <c r="DB14" s="646"/>
      <c r="DC14" s="646"/>
      <c r="DD14" s="614">
        <v>24684</v>
      </c>
      <c r="DE14" s="609"/>
      <c r="DF14" s="609"/>
      <c r="DG14" s="609"/>
      <c r="DH14" s="609"/>
      <c r="DI14" s="609"/>
      <c r="DJ14" s="609"/>
      <c r="DK14" s="609"/>
      <c r="DL14" s="609"/>
      <c r="DM14" s="609"/>
      <c r="DN14" s="609"/>
      <c r="DO14" s="609"/>
      <c r="DP14" s="610"/>
      <c r="DQ14" s="614">
        <v>174116</v>
      </c>
      <c r="DR14" s="609"/>
      <c r="DS14" s="609"/>
      <c r="DT14" s="609"/>
      <c r="DU14" s="609"/>
      <c r="DV14" s="609"/>
      <c r="DW14" s="609"/>
      <c r="DX14" s="609"/>
      <c r="DY14" s="609"/>
      <c r="DZ14" s="609"/>
      <c r="EA14" s="609"/>
      <c r="EB14" s="609"/>
      <c r="EC14" s="645"/>
    </row>
    <row r="15" spans="2:143" ht="11.25" customHeight="1" x14ac:dyDescent="0.15">
      <c r="B15" s="605" t="s">
        <v>264</v>
      </c>
      <c r="C15" s="606"/>
      <c r="D15" s="606"/>
      <c r="E15" s="606"/>
      <c r="F15" s="606"/>
      <c r="G15" s="606"/>
      <c r="H15" s="606"/>
      <c r="I15" s="606"/>
      <c r="J15" s="606"/>
      <c r="K15" s="606"/>
      <c r="L15" s="606"/>
      <c r="M15" s="606"/>
      <c r="N15" s="606"/>
      <c r="O15" s="606"/>
      <c r="P15" s="606"/>
      <c r="Q15" s="607"/>
      <c r="R15" s="608" t="s">
        <v>147</v>
      </c>
      <c r="S15" s="609"/>
      <c r="T15" s="609"/>
      <c r="U15" s="609"/>
      <c r="V15" s="609"/>
      <c r="W15" s="609"/>
      <c r="X15" s="609"/>
      <c r="Y15" s="610"/>
      <c r="Z15" s="646" t="s">
        <v>147</v>
      </c>
      <c r="AA15" s="646"/>
      <c r="AB15" s="646"/>
      <c r="AC15" s="646"/>
      <c r="AD15" s="647" t="s">
        <v>138</v>
      </c>
      <c r="AE15" s="647"/>
      <c r="AF15" s="647"/>
      <c r="AG15" s="647"/>
      <c r="AH15" s="647"/>
      <c r="AI15" s="647"/>
      <c r="AJ15" s="647"/>
      <c r="AK15" s="647"/>
      <c r="AL15" s="611" t="s">
        <v>138</v>
      </c>
      <c r="AM15" s="612"/>
      <c r="AN15" s="612"/>
      <c r="AO15" s="648"/>
      <c r="AP15" s="605" t="s">
        <v>265</v>
      </c>
      <c r="AQ15" s="606"/>
      <c r="AR15" s="606"/>
      <c r="AS15" s="606"/>
      <c r="AT15" s="606"/>
      <c r="AU15" s="606"/>
      <c r="AV15" s="606"/>
      <c r="AW15" s="606"/>
      <c r="AX15" s="606"/>
      <c r="AY15" s="606"/>
      <c r="AZ15" s="606"/>
      <c r="BA15" s="606"/>
      <c r="BB15" s="606"/>
      <c r="BC15" s="606"/>
      <c r="BD15" s="606"/>
      <c r="BE15" s="606"/>
      <c r="BF15" s="607"/>
      <c r="BG15" s="608">
        <v>28559</v>
      </c>
      <c r="BH15" s="609"/>
      <c r="BI15" s="609"/>
      <c r="BJ15" s="609"/>
      <c r="BK15" s="609"/>
      <c r="BL15" s="609"/>
      <c r="BM15" s="609"/>
      <c r="BN15" s="610"/>
      <c r="BO15" s="646">
        <v>10.7</v>
      </c>
      <c r="BP15" s="646"/>
      <c r="BQ15" s="646"/>
      <c r="BR15" s="646"/>
      <c r="BS15" s="647" t="s">
        <v>138</v>
      </c>
      <c r="BT15" s="647"/>
      <c r="BU15" s="647"/>
      <c r="BV15" s="647"/>
      <c r="BW15" s="647"/>
      <c r="BX15" s="647"/>
      <c r="BY15" s="647"/>
      <c r="BZ15" s="647"/>
      <c r="CA15" s="647"/>
      <c r="CB15" s="682"/>
      <c r="CD15" s="605" t="s">
        <v>266</v>
      </c>
      <c r="CE15" s="606"/>
      <c r="CF15" s="606"/>
      <c r="CG15" s="606"/>
      <c r="CH15" s="606"/>
      <c r="CI15" s="606"/>
      <c r="CJ15" s="606"/>
      <c r="CK15" s="606"/>
      <c r="CL15" s="606"/>
      <c r="CM15" s="606"/>
      <c r="CN15" s="606"/>
      <c r="CO15" s="606"/>
      <c r="CP15" s="606"/>
      <c r="CQ15" s="607"/>
      <c r="CR15" s="608">
        <v>310193</v>
      </c>
      <c r="CS15" s="609"/>
      <c r="CT15" s="609"/>
      <c r="CU15" s="609"/>
      <c r="CV15" s="609"/>
      <c r="CW15" s="609"/>
      <c r="CX15" s="609"/>
      <c r="CY15" s="610"/>
      <c r="CZ15" s="646">
        <v>5.5</v>
      </c>
      <c r="DA15" s="646"/>
      <c r="DB15" s="646"/>
      <c r="DC15" s="646"/>
      <c r="DD15" s="614">
        <v>64660</v>
      </c>
      <c r="DE15" s="609"/>
      <c r="DF15" s="609"/>
      <c r="DG15" s="609"/>
      <c r="DH15" s="609"/>
      <c r="DI15" s="609"/>
      <c r="DJ15" s="609"/>
      <c r="DK15" s="609"/>
      <c r="DL15" s="609"/>
      <c r="DM15" s="609"/>
      <c r="DN15" s="609"/>
      <c r="DO15" s="609"/>
      <c r="DP15" s="610"/>
      <c r="DQ15" s="614">
        <v>203006</v>
      </c>
      <c r="DR15" s="609"/>
      <c r="DS15" s="609"/>
      <c r="DT15" s="609"/>
      <c r="DU15" s="609"/>
      <c r="DV15" s="609"/>
      <c r="DW15" s="609"/>
      <c r="DX15" s="609"/>
      <c r="DY15" s="609"/>
      <c r="DZ15" s="609"/>
      <c r="EA15" s="609"/>
      <c r="EB15" s="609"/>
      <c r="EC15" s="645"/>
    </row>
    <row r="16" spans="2:143" ht="11.25" customHeight="1" x14ac:dyDescent="0.15">
      <c r="B16" s="605" t="s">
        <v>267</v>
      </c>
      <c r="C16" s="606"/>
      <c r="D16" s="606"/>
      <c r="E16" s="606"/>
      <c r="F16" s="606"/>
      <c r="G16" s="606"/>
      <c r="H16" s="606"/>
      <c r="I16" s="606"/>
      <c r="J16" s="606"/>
      <c r="K16" s="606"/>
      <c r="L16" s="606"/>
      <c r="M16" s="606"/>
      <c r="N16" s="606"/>
      <c r="O16" s="606"/>
      <c r="P16" s="606"/>
      <c r="Q16" s="607"/>
      <c r="R16" s="608">
        <v>2068</v>
      </c>
      <c r="S16" s="609"/>
      <c r="T16" s="609"/>
      <c r="U16" s="609"/>
      <c r="V16" s="609"/>
      <c r="W16" s="609"/>
      <c r="X16" s="609"/>
      <c r="Y16" s="610"/>
      <c r="Z16" s="646">
        <v>0</v>
      </c>
      <c r="AA16" s="646"/>
      <c r="AB16" s="646"/>
      <c r="AC16" s="646"/>
      <c r="AD16" s="647">
        <v>2068</v>
      </c>
      <c r="AE16" s="647"/>
      <c r="AF16" s="647"/>
      <c r="AG16" s="647"/>
      <c r="AH16" s="647"/>
      <c r="AI16" s="647"/>
      <c r="AJ16" s="647"/>
      <c r="AK16" s="647"/>
      <c r="AL16" s="611">
        <v>0.1</v>
      </c>
      <c r="AM16" s="612"/>
      <c r="AN16" s="612"/>
      <c r="AO16" s="648"/>
      <c r="AP16" s="605" t="s">
        <v>268</v>
      </c>
      <c r="AQ16" s="606"/>
      <c r="AR16" s="606"/>
      <c r="AS16" s="606"/>
      <c r="AT16" s="606"/>
      <c r="AU16" s="606"/>
      <c r="AV16" s="606"/>
      <c r="AW16" s="606"/>
      <c r="AX16" s="606"/>
      <c r="AY16" s="606"/>
      <c r="AZ16" s="606"/>
      <c r="BA16" s="606"/>
      <c r="BB16" s="606"/>
      <c r="BC16" s="606"/>
      <c r="BD16" s="606"/>
      <c r="BE16" s="606"/>
      <c r="BF16" s="607"/>
      <c r="BG16" s="608" t="s">
        <v>138</v>
      </c>
      <c r="BH16" s="609"/>
      <c r="BI16" s="609"/>
      <c r="BJ16" s="609"/>
      <c r="BK16" s="609"/>
      <c r="BL16" s="609"/>
      <c r="BM16" s="609"/>
      <c r="BN16" s="610"/>
      <c r="BO16" s="646" t="s">
        <v>147</v>
      </c>
      <c r="BP16" s="646"/>
      <c r="BQ16" s="646"/>
      <c r="BR16" s="646"/>
      <c r="BS16" s="647" t="s">
        <v>147</v>
      </c>
      <c r="BT16" s="647"/>
      <c r="BU16" s="647"/>
      <c r="BV16" s="647"/>
      <c r="BW16" s="647"/>
      <c r="BX16" s="647"/>
      <c r="BY16" s="647"/>
      <c r="BZ16" s="647"/>
      <c r="CA16" s="647"/>
      <c r="CB16" s="682"/>
      <c r="CD16" s="605" t="s">
        <v>269</v>
      </c>
      <c r="CE16" s="606"/>
      <c r="CF16" s="606"/>
      <c r="CG16" s="606"/>
      <c r="CH16" s="606"/>
      <c r="CI16" s="606"/>
      <c r="CJ16" s="606"/>
      <c r="CK16" s="606"/>
      <c r="CL16" s="606"/>
      <c r="CM16" s="606"/>
      <c r="CN16" s="606"/>
      <c r="CO16" s="606"/>
      <c r="CP16" s="606"/>
      <c r="CQ16" s="607"/>
      <c r="CR16" s="608" t="s">
        <v>147</v>
      </c>
      <c r="CS16" s="609"/>
      <c r="CT16" s="609"/>
      <c r="CU16" s="609"/>
      <c r="CV16" s="609"/>
      <c r="CW16" s="609"/>
      <c r="CX16" s="609"/>
      <c r="CY16" s="610"/>
      <c r="CZ16" s="646" t="s">
        <v>147</v>
      </c>
      <c r="DA16" s="646"/>
      <c r="DB16" s="646"/>
      <c r="DC16" s="646"/>
      <c r="DD16" s="614" t="s">
        <v>147</v>
      </c>
      <c r="DE16" s="609"/>
      <c r="DF16" s="609"/>
      <c r="DG16" s="609"/>
      <c r="DH16" s="609"/>
      <c r="DI16" s="609"/>
      <c r="DJ16" s="609"/>
      <c r="DK16" s="609"/>
      <c r="DL16" s="609"/>
      <c r="DM16" s="609"/>
      <c r="DN16" s="609"/>
      <c r="DO16" s="609"/>
      <c r="DP16" s="610"/>
      <c r="DQ16" s="614" t="s">
        <v>147</v>
      </c>
      <c r="DR16" s="609"/>
      <c r="DS16" s="609"/>
      <c r="DT16" s="609"/>
      <c r="DU16" s="609"/>
      <c r="DV16" s="609"/>
      <c r="DW16" s="609"/>
      <c r="DX16" s="609"/>
      <c r="DY16" s="609"/>
      <c r="DZ16" s="609"/>
      <c r="EA16" s="609"/>
      <c r="EB16" s="609"/>
      <c r="EC16" s="645"/>
    </row>
    <row r="17" spans="2:133" ht="11.25" customHeight="1" x14ac:dyDescent="0.15">
      <c r="B17" s="605" t="s">
        <v>270</v>
      </c>
      <c r="C17" s="606"/>
      <c r="D17" s="606"/>
      <c r="E17" s="606"/>
      <c r="F17" s="606"/>
      <c r="G17" s="606"/>
      <c r="H17" s="606"/>
      <c r="I17" s="606"/>
      <c r="J17" s="606"/>
      <c r="K17" s="606"/>
      <c r="L17" s="606"/>
      <c r="M17" s="606"/>
      <c r="N17" s="606"/>
      <c r="O17" s="606"/>
      <c r="P17" s="606"/>
      <c r="Q17" s="607"/>
      <c r="R17" s="608">
        <v>4353</v>
      </c>
      <c r="S17" s="609"/>
      <c r="T17" s="609"/>
      <c r="U17" s="609"/>
      <c r="V17" s="609"/>
      <c r="W17" s="609"/>
      <c r="X17" s="609"/>
      <c r="Y17" s="610"/>
      <c r="Z17" s="646">
        <v>0.1</v>
      </c>
      <c r="AA17" s="646"/>
      <c r="AB17" s="646"/>
      <c r="AC17" s="646"/>
      <c r="AD17" s="647">
        <v>4353</v>
      </c>
      <c r="AE17" s="647"/>
      <c r="AF17" s="647"/>
      <c r="AG17" s="647"/>
      <c r="AH17" s="647"/>
      <c r="AI17" s="647"/>
      <c r="AJ17" s="647"/>
      <c r="AK17" s="647"/>
      <c r="AL17" s="611">
        <v>0.2</v>
      </c>
      <c r="AM17" s="612"/>
      <c r="AN17" s="612"/>
      <c r="AO17" s="648"/>
      <c r="AP17" s="605" t="s">
        <v>271</v>
      </c>
      <c r="AQ17" s="606"/>
      <c r="AR17" s="606"/>
      <c r="AS17" s="606"/>
      <c r="AT17" s="606"/>
      <c r="AU17" s="606"/>
      <c r="AV17" s="606"/>
      <c r="AW17" s="606"/>
      <c r="AX17" s="606"/>
      <c r="AY17" s="606"/>
      <c r="AZ17" s="606"/>
      <c r="BA17" s="606"/>
      <c r="BB17" s="606"/>
      <c r="BC17" s="606"/>
      <c r="BD17" s="606"/>
      <c r="BE17" s="606"/>
      <c r="BF17" s="607"/>
      <c r="BG17" s="608" t="s">
        <v>138</v>
      </c>
      <c r="BH17" s="609"/>
      <c r="BI17" s="609"/>
      <c r="BJ17" s="609"/>
      <c r="BK17" s="609"/>
      <c r="BL17" s="609"/>
      <c r="BM17" s="609"/>
      <c r="BN17" s="610"/>
      <c r="BO17" s="646" t="s">
        <v>138</v>
      </c>
      <c r="BP17" s="646"/>
      <c r="BQ17" s="646"/>
      <c r="BR17" s="646"/>
      <c r="BS17" s="647" t="s">
        <v>138</v>
      </c>
      <c r="BT17" s="647"/>
      <c r="BU17" s="647"/>
      <c r="BV17" s="647"/>
      <c r="BW17" s="647"/>
      <c r="BX17" s="647"/>
      <c r="BY17" s="647"/>
      <c r="BZ17" s="647"/>
      <c r="CA17" s="647"/>
      <c r="CB17" s="682"/>
      <c r="CD17" s="605" t="s">
        <v>272</v>
      </c>
      <c r="CE17" s="606"/>
      <c r="CF17" s="606"/>
      <c r="CG17" s="606"/>
      <c r="CH17" s="606"/>
      <c r="CI17" s="606"/>
      <c r="CJ17" s="606"/>
      <c r="CK17" s="606"/>
      <c r="CL17" s="606"/>
      <c r="CM17" s="606"/>
      <c r="CN17" s="606"/>
      <c r="CO17" s="606"/>
      <c r="CP17" s="606"/>
      <c r="CQ17" s="607"/>
      <c r="CR17" s="608">
        <v>718471</v>
      </c>
      <c r="CS17" s="609"/>
      <c r="CT17" s="609"/>
      <c r="CU17" s="609"/>
      <c r="CV17" s="609"/>
      <c r="CW17" s="609"/>
      <c r="CX17" s="609"/>
      <c r="CY17" s="610"/>
      <c r="CZ17" s="646">
        <v>12.8</v>
      </c>
      <c r="DA17" s="646"/>
      <c r="DB17" s="646"/>
      <c r="DC17" s="646"/>
      <c r="DD17" s="614" t="s">
        <v>138</v>
      </c>
      <c r="DE17" s="609"/>
      <c r="DF17" s="609"/>
      <c r="DG17" s="609"/>
      <c r="DH17" s="609"/>
      <c r="DI17" s="609"/>
      <c r="DJ17" s="609"/>
      <c r="DK17" s="609"/>
      <c r="DL17" s="609"/>
      <c r="DM17" s="609"/>
      <c r="DN17" s="609"/>
      <c r="DO17" s="609"/>
      <c r="DP17" s="610"/>
      <c r="DQ17" s="614">
        <v>641001</v>
      </c>
      <c r="DR17" s="609"/>
      <c r="DS17" s="609"/>
      <c r="DT17" s="609"/>
      <c r="DU17" s="609"/>
      <c r="DV17" s="609"/>
      <c r="DW17" s="609"/>
      <c r="DX17" s="609"/>
      <c r="DY17" s="609"/>
      <c r="DZ17" s="609"/>
      <c r="EA17" s="609"/>
      <c r="EB17" s="609"/>
      <c r="EC17" s="645"/>
    </row>
    <row r="18" spans="2:133" ht="11.25" customHeight="1" x14ac:dyDescent="0.15">
      <c r="B18" s="605" t="s">
        <v>273</v>
      </c>
      <c r="C18" s="606"/>
      <c r="D18" s="606"/>
      <c r="E18" s="606"/>
      <c r="F18" s="606"/>
      <c r="G18" s="606"/>
      <c r="H18" s="606"/>
      <c r="I18" s="606"/>
      <c r="J18" s="606"/>
      <c r="K18" s="606"/>
      <c r="L18" s="606"/>
      <c r="M18" s="606"/>
      <c r="N18" s="606"/>
      <c r="O18" s="606"/>
      <c r="P18" s="606"/>
      <c r="Q18" s="607"/>
      <c r="R18" s="608">
        <v>463</v>
      </c>
      <c r="S18" s="609"/>
      <c r="T18" s="609"/>
      <c r="U18" s="609"/>
      <c r="V18" s="609"/>
      <c r="W18" s="609"/>
      <c r="X18" s="609"/>
      <c r="Y18" s="610"/>
      <c r="Z18" s="646">
        <v>0</v>
      </c>
      <c r="AA18" s="646"/>
      <c r="AB18" s="646"/>
      <c r="AC18" s="646"/>
      <c r="AD18" s="647">
        <v>463</v>
      </c>
      <c r="AE18" s="647"/>
      <c r="AF18" s="647"/>
      <c r="AG18" s="647"/>
      <c r="AH18" s="647"/>
      <c r="AI18" s="647"/>
      <c r="AJ18" s="647"/>
      <c r="AK18" s="647"/>
      <c r="AL18" s="611">
        <v>0</v>
      </c>
      <c r="AM18" s="612"/>
      <c r="AN18" s="612"/>
      <c r="AO18" s="648"/>
      <c r="AP18" s="605" t="s">
        <v>274</v>
      </c>
      <c r="AQ18" s="606"/>
      <c r="AR18" s="606"/>
      <c r="AS18" s="606"/>
      <c r="AT18" s="606"/>
      <c r="AU18" s="606"/>
      <c r="AV18" s="606"/>
      <c r="AW18" s="606"/>
      <c r="AX18" s="606"/>
      <c r="AY18" s="606"/>
      <c r="AZ18" s="606"/>
      <c r="BA18" s="606"/>
      <c r="BB18" s="606"/>
      <c r="BC18" s="606"/>
      <c r="BD18" s="606"/>
      <c r="BE18" s="606"/>
      <c r="BF18" s="607"/>
      <c r="BG18" s="608" t="s">
        <v>138</v>
      </c>
      <c r="BH18" s="609"/>
      <c r="BI18" s="609"/>
      <c r="BJ18" s="609"/>
      <c r="BK18" s="609"/>
      <c r="BL18" s="609"/>
      <c r="BM18" s="609"/>
      <c r="BN18" s="610"/>
      <c r="BO18" s="646" t="s">
        <v>138</v>
      </c>
      <c r="BP18" s="646"/>
      <c r="BQ18" s="646"/>
      <c r="BR18" s="646"/>
      <c r="BS18" s="647" t="s">
        <v>147</v>
      </c>
      <c r="BT18" s="647"/>
      <c r="BU18" s="647"/>
      <c r="BV18" s="647"/>
      <c r="BW18" s="647"/>
      <c r="BX18" s="647"/>
      <c r="BY18" s="647"/>
      <c r="BZ18" s="647"/>
      <c r="CA18" s="647"/>
      <c r="CB18" s="682"/>
      <c r="CD18" s="605" t="s">
        <v>275</v>
      </c>
      <c r="CE18" s="606"/>
      <c r="CF18" s="606"/>
      <c r="CG18" s="606"/>
      <c r="CH18" s="606"/>
      <c r="CI18" s="606"/>
      <c r="CJ18" s="606"/>
      <c r="CK18" s="606"/>
      <c r="CL18" s="606"/>
      <c r="CM18" s="606"/>
      <c r="CN18" s="606"/>
      <c r="CO18" s="606"/>
      <c r="CP18" s="606"/>
      <c r="CQ18" s="607"/>
      <c r="CR18" s="608" t="s">
        <v>138</v>
      </c>
      <c r="CS18" s="609"/>
      <c r="CT18" s="609"/>
      <c r="CU18" s="609"/>
      <c r="CV18" s="609"/>
      <c r="CW18" s="609"/>
      <c r="CX18" s="609"/>
      <c r="CY18" s="610"/>
      <c r="CZ18" s="646" t="s">
        <v>138</v>
      </c>
      <c r="DA18" s="646"/>
      <c r="DB18" s="646"/>
      <c r="DC18" s="646"/>
      <c r="DD18" s="614" t="s">
        <v>138</v>
      </c>
      <c r="DE18" s="609"/>
      <c r="DF18" s="609"/>
      <c r="DG18" s="609"/>
      <c r="DH18" s="609"/>
      <c r="DI18" s="609"/>
      <c r="DJ18" s="609"/>
      <c r="DK18" s="609"/>
      <c r="DL18" s="609"/>
      <c r="DM18" s="609"/>
      <c r="DN18" s="609"/>
      <c r="DO18" s="609"/>
      <c r="DP18" s="610"/>
      <c r="DQ18" s="614" t="s">
        <v>138</v>
      </c>
      <c r="DR18" s="609"/>
      <c r="DS18" s="609"/>
      <c r="DT18" s="609"/>
      <c r="DU18" s="609"/>
      <c r="DV18" s="609"/>
      <c r="DW18" s="609"/>
      <c r="DX18" s="609"/>
      <c r="DY18" s="609"/>
      <c r="DZ18" s="609"/>
      <c r="EA18" s="609"/>
      <c r="EB18" s="609"/>
      <c r="EC18" s="645"/>
    </row>
    <row r="19" spans="2:133" ht="11.25" customHeight="1" x14ac:dyDescent="0.15">
      <c r="B19" s="605" t="s">
        <v>276</v>
      </c>
      <c r="C19" s="606"/>
      <c r="D19" s="606"/>
      <c r="E19" s="606"/>
      <c r="F19" s="606"/>
      <c r="G19" s="606"/>
      <c r="H19" s="606"/>
      <c r="I19" s="606"/>
      <c r="J19" s="606"/>
      <c r="K19" s="606"/>
      <c r="L19" s="606"/>
      <c r="M19" s="606"/>
      <c r="N19" s="606"/>
      <c r="O19" s="606"/>
      <c r="P19" s="606"/>
      <c r="Q19" s="607"/>
      <c r="R19" s="608">
        <v>463</v>
      </c>
      <c r="S19" s="609"/>
      <c r="T19" s="609"/>
      <c r="U19" s="609"/>
      <c r="V19" s="609"/>
      <c r="W19" s="609"/>
      <c r="X19" s="609"/>
      <c r="Y19" s="610"/>
      <c r="Z19" s="646">
        <v>0</v>
      </c>
      <c r="AA19" s="646"/>
      <c r="AB19" s="646"/>
      <c r="AC19" s="646"/>
      <c r="AD19" s="647">
        <v>463</v>
      </c>
      <c r="AE19" s="647"/>
      <c r="AF19" s="647"/>
      <c r="AG19" s="647"/>
      <c r="AH19" s="647"/>
      <c r="AI19" s="647"/>
      <c r="AJ19" s="647"/>
      <c r="AK19" s="647"/>
      <c r="AL19" s="611">
        <v>0</v>
      </c>
      <c r="AM19" s="612"/>
      <c r="AN19" s="612"/>
      <c r="AO19" s="648"/>
      <c r="AP19" s="605" t="s">
        <v>277</v>
      </c>
      <c r="AQ19" s="606"/>
      <c r="AR19" s="606"/>
      <c r="AS19" s="606"/>
      <c r="AT19" s="606"/>
      <c r="AU19" s="606"/>
      <c r="AV19" s="606"/>
      <c r="AW19" s="606"/>
      <c r="AX19" s="606"/>
      <c r="AY19" s="606"/>
      <c r="AZ19" s="606"/>
      <c r="BA19" s="606"/>
      <c r="BB19" s="606"/>
      <c r="BC19" s="606"/>
      <c r="BD19" s="606"/>
      <c r="BE19" s="606"/>
      <c r="BF19" s="607"/>
      <c r="BG19" s="608">
        <v>9868</v>
      </c>
      <c r="BH19" s="609"/>
      <c r="BI19" s="609"/>
      <c r="BJ19" s="609"/>
      <c r="BK19" s="609"/>
      <c r="BL19" s="609"/>
      <c r="BM19" s="609"/>
      <c r="BN19" s="610"/>
      <c r="BO19" s="646">
        <v>3.7</v>
      </c>
      <c r="BP19" s="646"/>
      <c r="BQ19" s="646"/>
      <c r="BR19" s="646"/>
      <c r="BS19" s="647" t="s">
        <v>138</v>
      </c>
      <c r="BT19" s="647"/>
      <c r="BU19" s="647"/>
      <c r="BV19" s="647"/>
      <c r="BW19" s="647"/>
      <c r="BX19" s="647"/>
      <c r="BY19" s="647"/>
      <c r="BZ19" s="647"/>
      <c r="CA19" s="647"/>
      <c r="CB19" s="682"/>
      <c r="CD19" s="605" t="s">
        <v>278</v>
      </c>
      <c r="CE19" s="606"/>
      <c r="CF19" s="606"/>
      <c r="CG19" s="606"/>
      <c r="CH19" s="606"/>
      <c r="CI19" s="606"/>
      <c r="CJ19" s="606"/>
      <c r="CK19" s="606"/>
      <c r="CL19" s="606"/>
      <c r="CM19" s="606"/>
      <c r="CN19" s="606"/>
      <c r="CO19" s="606"/>
      <c r="CP19" s="606"/>
      <c r="CQ19" s="607"/>
      <c r="CR19" s="608" t="s">
        <v>138</v>
      </c>
      <c r="CS19" s="609"/>
      <c r="CT19" s="609"/>
      <c r="CU19" s="609"/>
      <c r="CV19" s="609"/>
      <c r="CW19" s="609"/>
      <c r="CX19" s="609"/>
      <c r="CY19" s="610"/>
      <c r="CZ19" s="646" t="s">
        <v>138</v>
      </c>
      <c r="DA19" s="646"/>
      <c r="DB19" s="646"/>
      <c r="DC19" s="646"/>
      <c r="DD19" s="614" t="s">
        <v>147</v>
      </c>
      <c r="DE19" s="609"/>
      <c r="DF19" s="609"/>
      <c r="DG19" s="609"/>
      <c r="DH19" s="609"/>
      <c r="DI19" s="609"/>
      <c r="DJ19" s="609"/>
      <c r="DK19" s="609"/>
      <c r="DL19" s="609"/>
      <c r="DM19" s="609"/>
      <c r="DN19" s="609"/>
      <c r="DO19" s="609"/>
      <c r="DP19" s="610"/>
      <c r="DQ19" s="614" t="s">
        <v>147</v>
      </c>
      <c r="DR19" s="609"/>
      <c r="DS19" s="609"/>
      <c r="DT19" s="609"/>
      <c r="DU19" s="609"/>
      <c r="DV19" s="609"/>
      <c r="DW19" s="609"/>
      <c r="DX19" s="609"/>
      <c r="DY19" s="609"/>
      <c r="DZ19" s="609"/>
      <c r="EA19" s="609"/>
      <c r="EB19" s="609"/>
      <c r="EC19" s="645"/>
    </row>
    <row r="20" spans="2:133" ht="11.25" customHeight="1" x14ac:dyDescent="0.15">
      <c r="B20" s="683" t="s">
        <v>279</v>
      </c>
      <c r="C20" s="684"/>
      <c r="D20" s="684"/>
      <c r="E20" s="684"/>
      <c r="F20" s="684"/>
      <c r="G20" s="684"/>
      <c r="H20" s="684"/>
      <c r="I20" s="684"/>
      <c r="J20" s="684"/>
      <c r="K20" s="684"/>
      <c r="L20" s="684"/>
      <c r="M20" s="684"/>
      <c r="N20" s="684"/>
      <c r="O20" s="684"/>
      <c r="P20" s="684"/>
      <c r="Q20" s="685"/>
      <c r="R20" s="608" t="s">
        <v>147</v>
      </c>
      <c r="S20" s="609"/>
      <c r="T20" s="609"/>
      <c r="U20" s="609"/>
      <c r="V20" s="609"/>
      <c r="W20" s="609"/>
      <c r="X20" s="609"/>
      <c r="Y20" s="610"/>
      <c r="Z20" s="646" t="s">
        <v>138</v>
      </c>
      <c r="AA20" s="646"/>
      <c r="AB20" s="646"/>
      <c r="AC20" s="646"/>
      <c r="AD20" s="647" t="s">
        <v>138</v>
      </c>
      <c r="AE20" s="647"/>
      <c r="AF20" s="647"/>
      <c r="AG20" s="647"/>
      <c r="AH20" s="647"/>
      <c r="AI20" s="647"/>
      <c r="AJ20" s="647"/>
      <c r="AK20" s="647"/>
      <c r="AL20" s="611" t="s">
        <v>138</v>
      </c>
      <c r="AM20" s="612"/>
      <c r="AN20" s="612"/>
      <c r="AO20" s="648"/>
      <c r="AP20" s="605" t="s">
        <v>280</v>
      </c>
      <c r="AQ20" s="606"/>
      <c r="AR20" s="606"/>
      <c r="AS20" s="606"/>
      <c r="AT20" s="606"/>
      <c r="AU20" s="606"/>
      <c r="AV20" s="606"/>
      <c r="AW20" s="606"/>
      <c r="AX20" s="606"/>
      <c r="AY20" s="606"/>
      <c r="AZ20" s="606"/>
      <c r="BA20" s="606"/>
      <c r="BB20" s="606"/>
      <c r="BC20" s="606"/>
      <c r="BD20" s="606"/>
      <c r="BE20" s="606"/>
      <c r="BF20" s="607"/>
      <c r="BG20" s="608">
        <v>9868</v>
      </c>
      <c r="BH20" s="609"/>
      <c r="BI20" s="609"/>
      <c r="BJ20" s="609"/>
      <c r="BK20" s="609"/>
      <c r="BL20" s="609"/>
      <c r="BM20" s="609"/>
      <c r="BN20" s="610"/>
      <c r="BO20" s="646">
        <v>3.7</v>
      </c>
      <c r="BP20" s="646"/>
      <c r="BQ20" s="646"/>
      <c r="BR20" s="646"/>
      <c r="BS20" s="647" t="s">
        <v>138</v>
      </c>
      <c r="BT20" s="647"/>
      <c r="BU20" s="647"/>
      <c r="BV20" s="647"/>
      <c r="BW20" s="647"/>
      <c r="BX20" s="647"/>
      <c r="BY20" s="647"/>
      <c r="BZ20" s="647"/>
      <c r="CA20" s="647"/>
      <c r="CB20" s="682"/>
      <c r="CD20" s="605" t="s">
        <v>281</v>
      </c>
      <c r="CE20" s="606"/>
      <c r="CF20" s="606"/>
      <c r="CG20" s="606"/>
      <c r="CH20" s="606"/>
      <c r="CI20" s="606"/>
      <c r="CJ20" s="606"/>
      <c r="CK20" s="606"/>
      <c r="CL20" s="606"/>
      <c r="CM20" s="606"/>
      <c r="CN20" s="606"/>
      <c r="CO20" s="606"/>
      <c r="CP20" s="606"/>
      <c r="CQ20" s="607"/>
      <c r="CR20" s="608">
        <v>5624948</v>
      </c>
      <c r="CS20" s="609"/>
      <c r="CT20" s="609"/>
      <c r="CU20" s="609"/>
      <c r="CV20" s="609"/>
      <c r="CW20" s="609"/>
      <c r="CX20" s="609"/>
      <c r="CY20" s="610"/>
      <c r="CZ20" s="646">
        <v>100</v>
      </c>
      <c r="DA20" s="646"/>
      <c r="DB20" s="646"/>
      <c r="DC20" s="646"/>
      <c r="DD20" s="614">
        <v>658752</v>
      </c>
      <c r="DE20" s="609"/>
      <c r="DF20" s="609"/>
      <c r="DG20" s="609"/>
      <c r="DH20" s="609"/>
      <c r="DI20" s="609"/>
      <c r="DJ20" s="609"/>
      <c r="DK20" s="609"/>
      <c r="DL20" s="609"/>
      <c r="DM20" s="609"/>
      <c r="DN20" s="609"/>
      <c r="DO20" s="609"/>
      <c r="DP20" s="610"/>
      <c r="DQ20" s="614">
        <v>3059603</v>
      </c>
      <c r="DR20" s="609"/>
      <c r="DS20" s="609"/>
      <c r="DT20" s="609"/>
      <c r="DU20" s="609"/>
      <c r="DV20" s="609"/>
      <c r="DW20" s="609"/>
      <c r="DX20" s="609"/>
      <c r="DY20" s="609"/>
      <c r="DZ20" s="609"/>
      <c r="EA20" s="609"/>
      <c r="EB20" s="609"/>
      <c r="EC20" s="645"/>
    </row>
    <row r="21" spans="2:133" ht="11.25" customHeight="1" x14ac:dyDescent="0.15">
      <c r="B21" s="605" t="s">
        <v>282</v>
      </c>
      <c r="C21" s="606"/>
      <c r="D21" s="606"/>
      <c r="E21" s="606"/>
      <c r="F21" s="606"/>
      <c r="G21" s="606"/>
      <c r="H21" s="606"/>
      <c r="I21" s="606"/>
      <c r="J21" s="606"/>
      <c r="K21" s="606"/>
      <c r="L21" s="606"/>
      <c r="M21" s="606"/>
      <c r="N21" s="606"/>
      <c r="O21" s="606"/>
      <c r="P21" s="606"/>
      <c r="Q21" s="607"/>
      <c r="R21" s="608">
        <v>2468452</v>
      </c>
      <c r="S21" s="609"/>
      <c r="T21" s="609"/>
      <c r="U21" s="609"/>
      <c r="V21" s="609"/>
      <c r="W21" s="609"/>
      <c r="X21" s="609"/>
      <c r="Y21" s="610"/>
      <c r="Z21" s="646">
        <v>43.4</v>
      </c>
      <c r="AA21" s="646"/>
      <c r="AB21" s="646"/>
      <c r="AC21" s="646"/>
      <c r="AD21" s="647">
        <v>2139115</v>
      </c>
      <c r="AE21" s="647"/>
      <c r="AF21" s="647"/>
      <c r="AG21" s="647"/>
      <c r="AH21" s="647"/>
      <c r="AI21" s="647"/>
      <c r="AJ21" s="647"/>
      <c r="AK21" s="647"/>
      <c r="AL21" s="611">
        <v>84.4</v>
      </c>
      <c r="AM21" s="612"/>
      <c r="AN21" s="612"/>
      <c r="AO21" s="648"/>
      <c r="AP21" s="605" t="s">
        <v>283</v>
      </c>
      <c r="AQ21" s="686"/>
      <c r="AR21" s="686"/>
      <c r="AS21" s="686"/>
      <c r="AT21" s="686"/>
      <c r="AU21" s="686"/>
      <c r="AV21" s="686"/>
      <c r="AW21" s="686"/>
      <c r="AX21" s="686"/>
      <c r="AY21" s="686"/>
      <c r="AZ21" s="686"/>
      <c r="BA21" s="686"/>
      <c r="BB21" s="686"/>
      <c r="BC21" s="686"/>
      <c r="BD21" s="686"/>
      <c r="BE21" s="686"/>
      <c r="BF21" s="687"/>
      <c r="BG21" s="608">
        <v>9868</v>
      </c>
      <c r="BH21" s="609"/>
      <c r="BI21" s="609"/>
      <c r="BJ21" s="609"/>
      <c r="BK21" s="609"/>
      <c r="BL21" s="609"/>
      <c r="BM21" s="609"/>
      <c r="BN21" s="610"/>
      <c r="BO21" s="646">
        <v>3.7</v>
      </c>
      <c r="BP21" s="646"/>
      <c r="BQ21" s="646"/>
      <c r="BR21" s="646"/>
      <c r="BS21" s="647" t="s">
        <v>147</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284</v>
      </c>
      <c r="C22" s="606"/>
      <c r="D22" s="606"/>
      <c r="E22" s="606"/>
      <c r="F22" s="606"/>
      <c r="G22" s="606"/>
      <c r="H22" s="606"/>
      <c r="I22" s="606"/>
      <c r="J22" s="606"/>
      <c r="K22" s="606"/>
      <c r="L22" s="606"/>
      <c r="M22" s="606"/>
      <c r="N22" s="606"/>
      <c r="O22" s="606"/>
      <c r="P22" s="606"/>
      <c r="Q22" s="607"/>
      <c r="R22" s="608">
        <v>2139115</v>
      </c>
      <c r="S22" s="609"/>
      <c r="T22" s="609"/>
      <c r="U22" s="609"/>
      <c r="V22" s="609"/>
      <c r="W22" s="609"/>
      <c r="X22" s="609"/>
      <c r="Y22" s="610"/>
      <c r="Z22" s="646">
        <v>37.6</v>
      </c>
      <c r="AA22" s="646"/>
      <c r="AB22" s="646"/>
      <c r="AC22" s="646"/>
      <c r="AD22" s="647">
        <v>2139115</v>
      </c>
      <c r="AE22" s="647"/>
      <c r="AF22" s="647"/>
      <c r="AG22" s="647"/>
      <c r="AH22" s="647"/>
      <c r="AI22" s="647"/>
      <c r="AJ22" s="647"/>
      <c r="AK22" s="647"/>
      <c r="AL22" s="611">
        <v>84.4</v>
      </c>
      <c r="AM22" s="612"/>
      <c r="AN22" s="612"/>
      <c r="AO22" s="648"/>
      <c r="AP22" s="605" t="s">
        <v>285</v>
      </c>
      <c r="AQ22" s="686"/>
      <c r="AR22" s="686"/>
      <c r="AS22" s="686"/>
      <c r="AT22" s="686"/>
      <c r="AU22" s="686"/>
      <c r="AV22" s="686"/>
      <c r="AW22" s="686"/>
      <c r="AX22" s="686"/>
      <c r="AY22" s="686"/>
      <c r="AZ22" s="686"/>
      <c r="BA22" s="686"/>
      <c r="BB22" s="686"/>
      <c r="BC22" s="686"/>
      <c r="BD22" s="686"/>
      <c r="BE22" s="686"/>
      <c r="BF22" s="687"/>
      <c r="BG22" s="608" t="s">
        <v>138</v>
      </c>
      <c r="BH22" s="609"/>
      <c r="BI22" s="609"/>
      <c r="BJ22" s="609"/>
      <c r="BK22" s="609"/>
      <c r="BL22" s="609"/>
      <c r="BM22" s="609"/>
      <c r="BN22" s="610"/>
      <c r="BO22" s="646" t="s">
        <v>138</v>
      </c>
      <c r="BP22" s="646"/>
      <c r="BQ22" s="646"/>
      <c r="BR22" s="646"/>
      <c r="BS22" s="647" t="s">
        <v>138</v>
      </c>
      <c r="BT22" s="647"/>
      <c r="BU22" s="647"/>
      <c r="BV22" s="647"/>
      <c r="BW22" s="647"/>
      <c r="BX22" s="647"/>
      <c r="BY22" s="647"/>
      <c r="BZ22" s="647"/>
      <c r="CA22" s="647"/>
      <c r="CB22" s="682"/>
      <c r="CD22" s="666" t="s">
        <v>286</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287</v>
      </c>
      <c r="C23" s="606"/>
      <c r="D23" s="606"/>
      <c r="E23" s="606"/>
      <c r="F23" s="606"/>
      <c r="G23" s="606"/>
      <c r="H23" s="606"/>
      <c r="I23" s="606"/>
      <c r="J23" s="606"/>
      <c r="K23" s="606"/>
      <c r="L23" s="606"/>
      <c r="M23" s="606"/>
      <c r="N23" s="606"/>
      <c r="O23" s="606"/>
      <c r="P23" s="606"/>
      <c r="Q23" s="607"/>
      <c r="R23" s="608">
        <v>329337</v>
      </c>
      <c r="S23" s="609"/>
      <c r="T23" s="609"/>
      <c r="U23" s="609"/>
      <c r="V23" s="609"/>
      <c r="W23" s="609"/>
      <c r="X23" s="609"/>
      <c r="Y23" s="610"/>
      <c r="Z23" s="646">
        <v>5.8</v>
      </c>
      <c r="AA23" s="646"/>
      <c r="AB23" s="646"/>
      <c r="AC23" s="646"/>
      <c r="AD23" s="647" t="s">
        <v>138</v>
      </c>
      <c r="AE23" s="647"/>
      <c r="AF23" s="647"/>
      <c r="AG23" s="647"/>
      <c r="AH23" s="647"/>
      <c r="AI23" s="647"/>
      <c r="AJ23" s="647"/>
      <c r="AK23" s="647"/>
      <c r="AL23" s="611" t="s">
        <v>138</v>
      </c>
      <c r="AM23" s="612"/>
      <c r="AN23" s="612"/>
      <c r="AO23" s="648"/>
      <c r="AP23" s="605" t="s">
        <v>288</v>
      </c>
      <c r="AQ23" s="686"/>
      <c r="AR23" s="686"/>
      <c r="AS23" s="686"/>
      <c r="AT23" s="686"/>
      <c r="AU23" s="686"/>
      <c r="AV23" s="686"/>
      <c r="AW23" s="686"/>
      <c r="AX23" s="686"/>
      <c r="AY23" s="686"/>
      <c r="AZ23" s="686"/>
      <c r="BA23" s="686"/>
      <c r="BB23" s="686"/>
      <c r="BC23" s="686"/>
      <c r="BD23" s="686"/>
      <c r="BE23" s="686"/>
      <c r="BF23" s="687"/>
      <c r="BG23" s="608" t="s">
        <v>147</v>
      </c>
      <c r="BH23" s="609"/>
      <c r="BI23" s="609"/>
      <c r="BJ23" s="609"/>
      <c r="BK23" s="609"/>
      <c r="BL23" s="609"/>
      <c r="BM23" s="609"/>
      <c r="BN23" s="610"/>
      <c r="BO23" s="646" t="s">
        <v>138</v>
      </c>
      <c r="BP23" s="646"/>
      <c r="BQ23" s="646"/>
      <c r="BR23" s="646"/>
      <c r="BS23" s="647" t="s">
        <v>147</v>
      </c>
      <c r="BT23" s="647"/>
      <c r="BU23" s="647"/>
      <c r="BV23" s="647"/>
      <c r="BW23" s="647"/>
      <c r="BX23" s="647"/>
      <c r="BY23" s="647"/>
      <c r="BZ23" s="647"/>
      <c r="CA23" s="647"/>
      <c r="CB23" s="682"/>
      <c r="CD23" s="666" t="s">
        <v>228</v>
      </c>
      <c r="CE23" s="667"/>
      <c r="CF23" s="667"/>
      <c r="CG23" s="667"/>
      <c r="CH23" s="667"/>
      <c r="CI23" s="667"/>
      <c r="CJ23" s="667"/>
      <c r="CK23" s="667"/>
      <c r="CL23" s="667"/>
      <c r="CM23" s="667"/>
      <c r="CN23" s="667"/>
      <c r="CO23" s="667"/>
      <c r="CP23" s="667"/>
      <c r="CQ23" s="668"/>
      <c r="CR23" s="666" t="s">
        <v>289</v>
      </c>
      <c r="CS23" s="667"/>
      <c r="CT23" s="667"/>
      <c r="CU23" s="667"/>
      <c r="CV23" s="667"/>
      <c r="CW23" s="667"/>
      <c r="CX23" s="667"/>
      <c r="CY23" s="668"/>
      <c r="CZ23" s="666" t="s">
        <v>290</v>
      </c>
      <c r="DA23" s="667"/>
      <c r="DB23" s="667"/>
      <c r="DC23" s="668"/>
      <c r="DD23" s="666" t="s">
        <v>291</v>
      </c>
      <c r="DE23" s="667"/>
      <c r="DF23" s="667"/>
      <c r="DG23" s="667"/>
      <c r="DH23" s="667"/>
      <c r="DI23" s="667"/>
      <c r="DJ23" s="667"/>
      <c r="DK23" s="668"/>
      <c r="DL23" s="698" t="s">
        <v>292</v>
      </c>
      <c r="DM23" s="699"/>
      <c r="DN23" s="699"/>
      <c r="DO23" s="699"/>
      <c r="DP23" s="699"/>
      <c r="DQ23" s="699"/>
      <c r="DR23" s="699"/>
      <c r="DS23" s="699"/>
      <c r="DT23" s="699"/>
      <c r="DU23" s="699"/>
      <c r="DV23" s="700"/>
      <c r="DW23" s="666" t="s">
        <v>293</v>
      </c>
      <c r="DX23" s="667"/>
      <c r="DY23" s="667"/>
      <c r="DZ23" s="667"/>
      <c r="EA23" s="667"/>
      <c r="EB23" s="667"/>
      <c r="EC23" s="668"/>
    </row>
    <row r="24" spans="2:133" ht="11.25" customHeight="1" x14ac:dyDescent="0.15">
      <c r="B24" s="605" t="s">
        <v>294</v>
      </c>
      <c r="C24" s="606"/>
      <c r="D24" s="606"/>
      <c r="E24" s="606"/>
      <c r="F24" s="606"/>
      <c r="G24" s="606"/>
      <c r="H24" s="606"/>
      <c r="I24" s="606"/>
      <c r="J24" s="606"/>
      <c r="K24" s="606"/>
      <c r="L24" s="606"/>
      <c r="M24" s="606"/>
      <c r="N24" s="606"/>
      <c r="O24" s="606"/>
      <c r="P24" s="606"/>
      <c r="Q24" s="607"/>
      <c r="R24" s="608" t="s">
        <v>147</v>
      </c>
      <c r="S24" s="609"/>
      <c r="T24" s="609"/>
      <c r="U24" s="609"/>
      <c r="V24" s="609"/>
      <c r="W24" s="609"/>
      <c r="X24" s="609"/>
      <c r="Y24" s="610"/>
      <c r="Z24" s="646" t="s">
        <v>138</v>
      </c>
      <c r="AA24" s="646"/>
      <c r="AB24" s="646"/>
      <c r="AC24" s="646"/>
      <c r="AD24" s="647" t="s">
        <v>138</v>
      </c>
      <c r="AE24" s="647"/>
      <c r="AF24" s="647"/>
      <c r="AG24" s="647"/>
      <c r="AH24" s="647"/>
      <c r="AI24" s="647"/>
      <c r="AJ24" s="647"/>
      <c r="AK24" s="647"/>
      <c r="AL24" s="611" t="s">
        <v>147</v>
      </c>
      <c r="AM24" s="612"/>
      <c r="AN24" s="612"/>
      <c r="AO24" s="648"/>
      <c r="AP24" s="605" t="s">
        <v>295</v>
      </c>
      <c r="AQ24" s="686"/>
      <c r="AR24" s="686"/>
      <c r="AS24" s="686"/>
      <c r="AT24" s="686"/>
      <c r="AU24" s="686"/>
      <c r="AV24" s="686"/>
      <c r="AW24" s="686"/>
      <c r="AX24" s="686"/>
      <c r="AY24" s="686"/>
      <c r="AZ24" s="686"/>
      <c r="BA24" s="686"/>
      <c r="BB24" s="686"/>
      <c r="BC24" s="686"/>
      <c r="BD24" s="686"/>
      <c r="BE24" s="686"/>
      <c r="BF24" s="687"/>
      <c r="BG24" s="608" t="s">
        <v>147</v>
      </c>
      <c r="BH24" s="609"/>
      <c r="BI24" s="609"/>
      <c r="BJ24" s="609"/>
      <c r="BK24" s="609"/>
      <c r="BL24" s="609"/>
      <c r="BM24" s="609"/>
      <c r="BN24" s="610"/>
      <c r="BO24" s="646" t="s">
        <v>138</v>
      </c>
      <c r="BP24" s="646"/>
      <c r="BQ24" s="646"/>
      <c r="BR24" s="646"/>
      <c r="BS24" s="647" t="s">
        <v>138</v>
      </c>
      <c r="BT24" s="647"/>
      <c r="BU24" s="647"/>
      <c r="BV24" s="647"/>
      <c r="BW24" s="647"/>
      <c r="BX24" s="647"/>
      <c r="BY24" s="647"/>
      <c r="BZ24" s="647"/>
      <c r="CA24" s="647"/>
      <c r="CB24" s="682"/>
      <c r="CD24" s="663" t="s">
        <v>296</v>
      </c>
      <c r="CE24" s="664"/>
      <c r="CF24" s="664"/>
      <c r="CG24" s="664"/>
      <c r="CH24" s="664"/>
      <c r="CI24" s="664"/>
      <c r="CJ24" s="664"/>
      <c r="CK24" s="664"/>
      <c r="CL24" s="664"/>
      <c r="CM24" s="664"/>
      <c r="CN24" s="664"/>
      <c r="CO24" s="664"/>
      <c r="CP24" s="664"/>
      <c r="CQ24" s="665"/>
      <c r="CR24" s="660">
        <v>1489983</v>
      </c>
      <c r="CS24" s="661"/>
      <c r="CT24" s="661"/>
      <c r="CU24" s="661"/>
      <c r="CV24" s="661"/>
      <c r="CW24" s="661"/>
      <c r="CX24" s="661"/>
      <c r="CY24" s="689"/>
      <c r="CZ24" s="690">
        <v>26.5</v>
      </c>
      <c r="DA24" s="672"/>
      <c r="DB24" s="672"/>
      <c r="DC24" s="692"/>
      <c r="DD24" s="688">
        <v>1158583</v>
      </c>
      <c r="DE24" s="661"/>
      <c r="DF24" s="661"/>
      <c r="DG24" s="661"/>
      <c r="DH24" s="661"/>
      <c r="DI24" s="661"/>
      <c r="DJ24" s="661"/>
      <c r="DK24" s="689"/>
      <c r="DL24" s="688">
        <v>1100594</v>
      </c>
      <c r="DM24" s="661"/>
      <c r="DN24" s="661"/>
      <c r="DO24" s="661"/>
      <c r="DP24" s="661"/>
      <c r="DQ24" s="661"/>
      <c r="DR24" s="661"/>
      <c r="DS24" s="661"/>
      <c r="DT24" s="661"/>
      <c r="DU24" s="661"/>
      <c r="DV24" s="689"/>
      <c r="DW24" s="690">
        <v>43.1</v>
      </c>
      <c r="DX24" s="672"/>
      <c r="DY24" s="672"/>
      <c r="DZ24" s="672"/>
      <c r="EA24" s="672"/>
      <c r="EB24" s="672"/>
      <c r="EC24" s="691"/>
    </row>
    <row r="25" spans="2:133" ht="11.25" customHeight="1" x14ac:dyDescent="0.15">
      <c r="B25" s="605" t="s">
        <v>297</v>
      </c>
      <c r="C25" s="606"/>
      <c r="D25" s="606"/>
      <c r="E25" s="606"/>
      <c r="F25" s="606"/>
      <c r="G25" s="606"/>
      <c r="H25" s="606"/>
      <c r="I25" s="606"/>
      <c r="J25" s="606"/>
      <c r="K25" s="606"/>
      <c r="L25" s="606"/>
      <c r="M25" s="606"/>
      <c r="N25" s="606"/>
      <c r="O25" s="606"/>
      <c r="P25" s="606"/>
      <c r="Q25" s="607"/>
      <c r="R25" s="608">
        <v>2839223</v>
      </c>
      <c r="S25" s="609"/>
      <c r="T25" s="609"/>
      <c r="U25" s="609"/>
      <c r="V25" s="609"/>
      <c r="W25" s="609"/>
      <c r="X25" s="609"/>
      <c r="Y25" s="610"/>
      <c r="Z25" s="646">
        <v>49.9</v>
      </c>
      <c r="AA25" s="646"/>
      <c r="AB25" s="646"/>
      <c r="AC25" s="646"/>
      <c r="AD25" s="647">
        <v>2509886</v>
      </c>
      <c r="AE25" s="647"/>
      <c r="AF25" s="647"/>
      <c r="AG25" s="647"/>
      <c r="AH25" s="647"/>
      <c r="AI25" s="647"/>
      <c r="AJ25" s="647"/>
      <c r="AK25" s="647"/>
      <c r="AL25" s="611">
        <v>99</v>
      </c>
      <c r="AM25" s="612"/>
      <c r="AN25" s="612"/>
      <c r="AO25" s="648"/>
      <c r="AP25" s="605" t="s">
        <v>298</v>
      </c>
      <c r="AQ25" s="686"/>
      <c r="AR25" s="686"/>
      <c r="AS25" s="686"/>
      <c r="AT25" s="686"/>
      <c r="AU25" s="686"/>
      <c r="AV25" s="686"/>
      <c r="AW25" s="686"/>
      <c r="AX25" s="686"/>
      <c r="AY25" s="686"/>
      <c r="AZ25" s="686"/>
      <c r="BA25" s="686"/>
      <c r="BB25" s="686"/>
      <c r="BC25" s="686"/>
      <c r="BD25" s="686"/>
      <c r="BE25" s="686"/>
      <c r="BF25" s="687"/>
      <c r="BG25" s="608" t="s">
        <v>138</v>
      </c>
      <c r="BH25" s="609"/>
      <c r="BI25" s="609"/>
      <c r="BJ25" s="609"/>
      <c r="BK25" s="609"/>
      <c r="BL25" s="609"/>
      <c r="BM25" s="609"/>
      <c r="BN25" s="610"/>
      <c r="BO25" s="646" t="s">
        <v>138</v>
      </c>
      <c r="BP25" s="646"/>
      <c r="BQ25" s="646"/>
      <c r="BR25" s="646"/>
      <c r="BS25" s="647" t="s">
        <v>147</v>
      </c>
      <c r="BT25" s="647"/>
      <c r="BU25" s="647"/>
      <c r="BV25" s="647"/>
      <c r="BW25" s="647"/>
      <c r="BX25" s="647"/>
      <c r="BY25" s="647"/>
      <c r="BZ25" s="647"/>
      <c r="CA25" s="647"/>
      <c r="CB25" s="682"/>
      <c r="CD25" s="605" t="s">
        <v>299</v>
      </c>
      <c r="CE25" s="606"/>
      <c r="CF25" s="606"/>
      <c r="CG25" s="606"/>
      <c r="CH25" s="606"/>
      <c r="CI25" s="606"/>
      <c r="CJ25" s="606"/>
      <c r="CK25" s="606"/>
      <c r="CL25" s="606"/>
      <c r="CM25" s="606"/>
      <c r="CN25" s="606"/>
      <c r="CO25" s="606"/>
      <c r="CP25" s="606"/>
      <c r="CQ25" s="607"/>
      <c r="CR25" s="608">
        <v>599708</v>
      </c>
      <c r="CS25" s="621"/>
      <c r="CT25" s="621"/>
      <c r="CU25" s="621"/>
      <c r="CV25" s="621"/>
      <c r="CW25" s="621"/>
      <c r="CX25" s="621"/>
      <c r="CY25" s="622"/>
      <c r="CZ25" s="611">
        <v>10.7</v>
      </c>
      <c r="DA25" s="623"/>
      <c r="DB25" s="623"/>
      <c r="DC25" s="624"/>
      <c r="DD25" s="614">
        <v>452917</v>
      </c>
      <c r="DE25" s="621"/>
      <c r="DF25" s="621"/>
      <c r="DG25" s="621"/>
      <c r="DH25" s="621"/>
      <c r="DI25" s="621"/>
      <c r="DJ25" s="621"/>
      <c r="DK25" s="622"/>
      <c r="DL25" s="614">
        <v>422593</v>
      </c>
      <c r="DM25" s="621"/>
      <c r="DN25" s="621"/>
      <c r="DO25" s="621"/>
      <c r="DP25" s="621"/>
      <c r="DQ25" s="621"/>
      <c r="DR25" s="621"/>
      <c r="DS25" s="621"/>
      <c r="DT25" s="621"/>
      <c r="DU25" s="621"/>
      <c r="DV25" s="622"/>
      <c r="DW25" s="611">
        <v>16.5</v>
      </c>
      <c r="DX25" s="623"/>
      <c r="DY25" s="623"/>
      <c r="DZ25" s="623"/>
      <c r="EA25" s="623"/>
      <c r="EB25" s="623"/>
      <c r="EC25" s="635"/>
    </row>
    <row r="26" spans="2:133" ht="11.25" customHeight="1" x14ac:dyDescent="0.15">
      <c r="B26" s="605" t="s">
        <v>300</v>
      </c>
      <c r="C26" s="606"/>
      <c r="D26" s="606"/>
      <c r="E26" s="606"/>
      <c r="F26" s="606"/>
      <c r="G26" s="606"/>
      <c r="H26" s="606"/>
      <c r="I26" s="606"/>
      <c r="J26" s="606"/>
      <c r="K26" s="606"/>
      <c r="L26" s="606"/>
      <c r="M26" s="606"/>
      <c r="N26" s="606"/>
      <c r="O26" s="606"/>
      <c r="P26" s="606"/>
      <c r="Q26" s="607"/>
      <c r="R26" s="608" t="s">
        <v>147</v>
      </c>
      <c r="S26" s="609"/>
      <c r="T26" s="609"/>
      <c r="U26" s="609"/>
      <c r="V26" s="609"/>
      <c r="W26" s="609"/>
      <c r="X26" s="609"/>
      <c r="Y26" s="610"/>
      <c r="Z26" s="646" t="s">
        <v>138</v>
      </c>
      <c r="AA26" s="646"/>
      <c r="AB26" s="646"/>
      <c r="AC26" s="646"/>
      <c r="AD26" s="647" t="s">
        <v>147</v>
      </c>
      <c r="AE26" s="647"/>
      <c r="AF26" s="647"/>
      <c r="AG26" s="647"/>
      <c r="AH26" s="647"/>
      <c r="AI26" s="647"/>
      <c r="AJ26" s="647"/>
      <c r="AK26" s="647"/>
      <c r="AL26" s="611" t="s">
        <v>138</v>
      </c>
      <c r="AM26" s="612"/>
      <c r="AN26" s="612"/>
      <c r="AO26" s="648"/>
      <c r="AP26" s="605" t="s">
        <v>301</v>
      </c>
      <c r="AQ26" s="686"/>
      <c r="AR26" s="686"/>
      <c r="AS26" s="686"/>
      <c r="AT26" s="686"/>
      <c r="AU26" s="686"/>
      <c r="AV26" s="686"/>
      <c r="AW26" s="686"/>
      <c r="AX26" s="686"/>
      <c r="AY26" s="686"/>
      <c r="AZ26" s="686"/>
      <c r="BA26" s="686"/>
      <c r="BB26" s="686"/>
      <c r="BC26" s="686"/>
      <c r="BD26" s="686"/>
      <c r="BE26" s="686"/>
      <c r="BF26" s="687"/>
      <c r="BG26" s="608" t="s">
        <v>147</v>
      </c>
      <c r="BH26" s="609"/>
      <c r="BI26" s="609"/>
      <c r="BJ26" s="609"/>
      <c r="BK26" s="609"/>
      <c r="BL26" s="609"/>
      <c r="BM26" s="609"/>
      <c r="BN26" s="610"/>
      <c r="BO26" s="646" t="s">
        <v>138</v>
      </c>
      <c r="BP26" s="646"/>
      <c r="BQ26" s="646"/>
      <c r="BR26" s="646"/>
      <c r="BS26" s="647" t="s">
        <v>138</v>
      </c>
      <c r="BT26" s="647"/>
      <c r="BU26" s="647"/>
      <c r="BV26" s="647"/>
      <c r="BW26" s="647"/>
      <c r="BX26" s="647"/>
      <c r="BY26" s="647"/>
      <c r="BZ26" s="647"/>
      <c r="CA26" s="647"/>
      <c r="CB26" s="682"/>
      <c r="CD26" s="605" t="s">
        <v>302</v>
      </c>
      <c r="CE26" s="606"/>
      <c r="CF26" s="606"/>
      <c r="CG26" s="606"/>
      <c r="CH26" s="606"/>
      <c r="CI26" s="606"/>
      <c r="CJ26" s="606"/>
      <c r="CK26" s="606"/>
      <c r="CL26" s="606"/>
      <c r="CM26" s="606"/>
      <c r="CN26" s="606"/>
      <c r="CO26" s="606"/>
      <c r="CP26" s="606"/>
      <c r="CQ26" s="607"/>
      <c r="CR26" s="608">
        <v>334394</v>
      </c>
      <c r="CS26" s="609"/>
      <c r="CT26" s="609"/>
      <c r="CU26" s="609"/>
      <c r="CV26" s="609"/>
      <c r="CW26" s="609"/>
      <c r="CX26" s="609"/>
      <c r="CY26" s="610"/>
      <c r="CZ26" s="611">
        <v>5.9</v>
      </c>
      <c r="DA26" s="623"/>
      <c r="DB26" s="623"/>
      <c r="DC26" s="624"/>
      <c r="DD26" s="614">
        <v>252847</v>
      </c>
      <c r="DE26" s="609"/>
      <c r="DF26" s="609"/>
      <c r="DG26" s="609"/>
      <c r="DH26" s="609"/>
      <c r="DI26" s="609"/>
      <c r="DJ26" s="609"/>
      <c r="DK26" s="610"/>
      <c r="DL26" s="614" t="s">
        <v>147</v>
      </c>
      <c r="DM26" s="609"/>
      <c r="DN26" s="609"/>
      <c r="DO26" s="609"/>
      <c r="DP26" s="609"/>
      <c r="DQ26" s="609"/>
      <c r="DR26" s="609"/>
      <c r="DS26" s="609"/>
      <c r="DT26" s="609"/>
      <c r="DU26" s="609"/>
      <c r="DV26" s="610"/>
      <c r="DW26" s="611" t="s">
        <v>138</v>
      </c>
      <c r="DX26" s="623"/>
      <c r="DY26" s="623"/>
      <c r="DZ26" s="623"/>
      <c r="EA26" s="623"/>
      <c r="EB26" s="623"/>
      <c r="EC26" s="635"/>
    </row>
    <row r="27" spans="2:133" ht="11.25" customHeight="1" x14ac:dyDescent="0.15">
      <c r="B27" s="605" t="s">
        <v>303</v>
      </c>
      <c r="C27" s="606"/>
      <c r="D27" s="606"/>
      <c r="E27" s="606"/>
      <c r="F27" s="606"/>
      <c r="G27" s="606"/>
      <c r="H27" s="606"/>
      <c r="I27" s="606"/>
      <c r="J27" s="606"/>
      <c r="K27" s="606"/>
      <c r="L27" s="606"/>
      <c r="M27" s="606"/>
      <c r="N27" s="606"/>
      <c r="O27" s="606"/>
      <c r="P27" s="606"/>
      <c r="Q27" s="607"/>
      <c r="R27" s="608">
        <v>15164</v>
      </c>
      <c r="S27" s="609"/>
      <c r="T27" s="609"/>
      <c r="U27" s="609"/>
      <c r="V27" s="609"/>
      <c r="W27" s="609"/>
      <c r="X27" s="609"/>
      <c r="Y27" s="610"/>
      <c r="Z27" s="646">
        <v>0.3</v>
      </c>
      <c r="AA27" s="646"/>
      <c r="AB27" s="646"/>
      <c r="AC27" s="646"/>
      <c r="AD27" s="647">
        <v>21</v>
      </c>
      <c r="AE27" s="647"/>
      <c r="AF27" s="647"/>
      <c r="AG27" s="647"/>
      <c r="AH27" s="647"/>
      <c r="AI27" s="647"/>
      <c r="AJ27" s="647"/>
      <c r="AK27" s="647"/>
      <c r="AL27" s="611">
        <v>0</v>
      </c>
      <c r="AM27" s="612"/>
      <c r="AN27" s="612"/>
      <c r="AO27" s="648"/>
      <c r="AP27" s="605" t="s">
        <v>304</v>
      </c>
      <c r="AQ27" s="606"/>
      <c r="AR27" s="606"/>
      <c r="AS27" s="606"/>
      <c r="AT27" s="606"/>
      <c r="AU27" s="606"/>
      <c r="AV27" s="606"/>
      <c r="AW27" s="606"/>
      <c r="AX27" s="606"/>
      <c r="AY27" s="606"/>
      <c r="AZ27" s="606"/>
      <c r="BA27" s="606"/>
      <c r="BB27" s="606"/>
      <c r="BC27" s="606"/>
      <c r="BD27" s="606"/>
      <c r="BE27" s="606"/>
      <c r="BF27" s="607"/>
      <c r="BG27" s="608">
        <v>267419</v>
      </c>
      <c r="BH27" s="609"/>
      <c r="BI27" s="609"/>
      <c r="BJ27" s="609"/>
      <c r="BK27" s="609"/>
      <c r="BL27" s="609"/>
      <c r="BM27" s="609"/>
      <c r="BN27" s="610"/>
      <c r="BO27" s="646">
        <v>100</v>
      </c>
      <c r="BP27" s="646"/>
      <c r="BQ27" s="646"/>
      <c r="BR27" s="646"/>
      <c r="BS27" s="647">
        <v>2365</v>
      </c>
      <c r="BT27" s="647"/>
      <c r="BU27" s="647"/>
      <c r="BV27" s="647"/>
      <c r="BW27" s="647"/>
      <c r="BX27" s="647"/>
      <c r="BY27" s="647"/>
      <c r="BZ27" s="647"/>
      <c r="CA27" s="647"/>
      <c r="CB27" s="682"/>
      <c r="CD27" s="605" t="s">
        <v>305</v>
      </c>
      <c r="CE27" s="606"/>
      <c r="CF27" s="606"/>
      <c r="CG27" s="606"/>
      <c r="CH27" s="606"/>
      <c r="CI27" s="606"/>
      <c r="CJ27" s="606"/>
      <c r="CK27" s="606"/>
      <c r="CL27" s="606"/>
      <c r="CM27" s="606"/>
      <c r="CN27" s="606"/>
      <c r="CO27" s="606"/>
      <c r="CP27" s="606"/>
      <c r="CQ27" s="607"/>
      <c r="CR27" s="608">
        <v>171804</v>
      </c>
      <c r="CS27" s="621"/>
      <c r="CT27" s="621"/>
      <c r="CU27" s="621"/>
      <c r="CV27" s="621"/>
      <c r="CW27" s="621"/>
      <c r="CX27" s="621"/>
      <c r="CY27" s="622"/>
      <c r="CZ27" s="611">
        <v>3.1</v>
      </c>
      <c r="DA27" s="623"/>
      <c r="DB27" s="623"/>
      <c r="DC27" s="624"/>
      <c r="DD27" s="614">
        <v>64665</v>
      </c>
      <c r="DE27" s="621"/>
      <c r="DF27" s="621"/>
      <c r="DG27" s="621"/>
      <c r="DH27" s="621"/>
      <c r="DI27" s="621"/>
      <c r="DJ27" s="621"/>
      <c r="DK27" s="622"/>
      <c r="DL27" s="614">
        <v>37000</v>
      </c>
      <c r="DM27" s="621"/>
      <c r="DN27" s="621"/>
      <c r="DO27" s="621"/>
      <c r="DP27" s="621"/>
      <c r="DQ27" s="621"/>
      <c r="DR27" s="621"/>
      <c r="DS27" s="621"/>
      <c r="DT27" s="621"/>
      <c r="DU27" s="621"/>
      <c r="DV27" s="622"/>
      <c r="DW27" s="611">
        <v>1.4</v>
      </c>
      <c r="DX27" s="623"/>
      <c r="DY27" s="623"/>
      <c r="DZ27" s="623"/>
      <c r="EA27" s="623"/>
      <c r="EB27" s="623"/>
      <c r="EC27" s="635"/>
    </row>
    <row r="28" spans="2:133" ht="11.25" customHeight="1" x14ac:dyDescent="0.15">
      <c r="B28" s="605" t="s">
        <v>306</v>
      </c>
      <c r="C28" s="606"/>
      <c r="D28" s="606"/>
      <c r="E28" s="606"/>
      <c r="F28" s="606"/>
      <c r="G28" s="606"/>
      <c r="H28" s="606"/>
      <c r="I28" s="606"/>
      <c r="J28" s="606"/>
      <c r="K28" s="606"/>
      <c r="L28" s="606"/>
      <c r="M28" s="606"/>
      <c r="N28" s="606"/>
      <c r="O28" s="606"/>
      <c r="P28" s="606"/>
      <c r="Q28" s="607"/>
      <c r="R28" s="608">
        <v>102536</v>
      </c>
      <c r="S28" s="609"/>
      <c r="T28" s="609"/>
      <c r="U28" s="609"/>
      <c r="V28" s="609"/>
      <c r="W28" s="609"/>
      <c r="X28" s="609"/>
      <c r="Y28" s="610"/>
      <c r="Z28" s="646">
        <v>1.8</v>
      </c>
      <c r="AA28" s="646"/>
      <c r="AB28" s="646"/>
      <c r="AC28" s="646"/>
      <c r="AD28" s="647">
        <v>6980</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307</v>
      </c>
      <c r="CE28" s="606"/>
      <c r="CF28" s="606"/>
      <c r="CG28" s="606"/>
      <c r="CH28" s="606"/>
      <c r="CI28" s="606"/>
      <c r="CJ28" s="606"/>
      <c r="CK28" s="606"/>
      <c r="CL28" s="606"/>
      <c r="CM28" s="606"/>
      <c r="CN28" s="606"/>
      <c r="CO28" s="606"/>
      <c r="CP28" s="606"/>
      <c r="CQ28" s="607"/>
      <c r="CR28" s="608">
        <v>718471</v>
      </c>
      <c r="CS28" s="609"/>
      <c r="CT28" s="609"/>
      <c r="CU28" s="609"/>
      <c r="CV28" s="609"/>
      <c r="CW28" s="609"/>
      <c r="CX28" s="609"/>
      <c r="CY28" s="610"/>
      <c r="CZ28" s="611">
        <v>12.8</v>
      </c>
      <c r="DA28" s="623"/>
      <c r="DB28" s="623"/>
      <c r="DC28" s="624"/>
      <c r="DD28" s="614">
        <v>641001</v>
      </c>
      <c r="DE28" s="609"/>
      <c r="DF28" s="609"/>
      <c r="DG28" s="609"/>
      <c r="DH28" s="609"/>
      <c r="DI28" s="609"/>
      <c r="DJ28" s="609"/>
      <c r="DK28" s="610"/>
      <c r="DL28" s="614">
        <v>641001</v>
      </c>
      <c r="DM28" s="609"/>
      <c r="DN28" s="609"/>
      <c r="DO28" s="609"/>
      <c r="DP28" s="609"/>
      <c r="DQ28" s="609"/>
      <c r="DR28" s="609"/>
      <c r="DS28" s="609"/>
      <c r="DT28" s="609"/>
      <c r="DU28" s="609"/>
      <c r="DV28" s="610"/>
      <c r="DW28" s="611">
        <v>25.1</v>
      </c>
      <c r="DX28" s="623"/>
      <c r="DY28" s="623"/>
      <c r="DZ28" s="623"/>
      <c r="EA28" s="623"/>
      <c r="EB28" s="623"/>
      <c r="EC28" s="635"/>
    </row>
    <row r="29" spans="2:133" ht="11.25" customHeight="1" x14ac:dyDescent="0.15">
      <c r="B29" s="605" t="s">
        <v>308</v>
      </c>
      <c r="C29" s="606"/>
      <c r="D29" s="606"/>
      <c r="E29" s="606"/>
      <c r="F29" s="606"/>
      <c r="G29" s="606"/>
      <c r="H29" s="606"/>
      <c r="I29" s="606"/>
      <c r="J29" s="606"/>
      <c r="K29" s="606"/>
      <c r="L29" s="606"/>
      <c r="M29" s="606"/>
      <c r="N29" s="606"/>
      <c r="O29" s="606"/>
      <c r="P29" s="606"/>
      <c r="Q29" s="607"/>
      <c r="R29" s="608">
        <v>4280</v>
      </c>
      <c r="S29" s="609"/>
      <c r="T29" s="609"/>
      <c r="U29" s="609"/>
      <c r="V29" s="609"/>
      <c r="W29" s="609"/>
      <c r="X29" s="609"/>
      <c r="Y29" s="610"/>
      <c r="Z29" s="646">
        <v>0.1</v>
      </c>
      <c r="AA29" s="646"/>
      <c r="AB29" s="646"/>
      <c r="AC29" s="646"/>
      <c r="AD29" s="647" t="s">
        <v>147</v>
      </c>
      <c r="AE29" s="647"/>
      <c r="AF29" s="647"/>
      <c r="AG29" s="647"/>
      <c r="AH29" s="647"/>
      <c r="AI29" s="647"/>
      <c r="AJ29" s="647"/>
      <c r="AK29" s="647"/>
      <c r="AL29" s="611" t="s">
        <v>138</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309</v>
      </c>
      <c r="CE29" s="628"/>
      <c r="CF29" s="605" t="s">
        <v>310</v>
      </c>
      <c r="CG29" s="606"/>
      <c r="CH29" s="606"/>
      <c r="CI29" s="606"/>
      <c r="CJ29" s="606"/>
      <c r="CK29" s="606"/>
      <c r="CL29" s="606"/>
      <c r="CM29" s="606"/>
      <c r="CN29" s="606"/>
      <c r="CO29" s="606"/>
      <c r="CP29" s="606"/>
      <c r="CQ29" s="607"/>
      <c r="CR29" s="608">
        <v>718471</v>
      </c>
      <c r="CS29" s="621"/>
      <c r="CT29" s="621"/>
      <c r="CU29" s="621"/>
      <c r="CV29" s="621"/>
      <c r="CW29" s="621"/>
      <c r="CX29" s="621"/>
      <c r="CY29" s="622"/>
      <c r="CZ29" s="611">
        <v>12.8</v>
      </c>
      <c r="DA29" s="623"/>
      <c r="DB29" s="623"/>
      <c r="DC29" s="624"/>
      <c r="DD29" s="614">
        <v>641001</v>
      </c>
      <c r="DE29" s="621"/>
      <c r="DF29" s="621"/>
      <c r="DG29" s="621"/>
      <c r="DH29" s="621"/>
      <c r="DI29" s="621"/>
      <c r="DJ29" s="621"/>
      <c r="DK29" s="622"/>
      <c r="DL29" s="614">
        <v>641001</v>
      </c>
      <c r="DM29" s="621"/>
      <c r="DN29" s="621"/>
      <c r="DO29" s="621"/>
      <c r="DP29" s="621"/>
      <c r="DQ29" s="621"/>
      <c r="DR29" s="621"/>
      <c r="DS29" s="621"/>
      <c r="DT29" s="621"/>
      <c r="DU29" s="621"/>
      <c r="DV29" s="622"/>
      <c r="DW29" s="611">
        <v>25.1</v>
      </c>
      <c r="DX29" s="623"/>
      <c r="DY29" s="623"/>
      <c r="DZ29" s="623"/>
      <c r="EA29" s="623"/>
      <c r="EB29" s="623"/>
      <c r="EC29" s="635"/>
    </row>
    <row r="30" spans="2:133" ht="11.25" customHeight="1" x14ac:dyDescent="0.15">
      <c r="B30" s="605" t="s">
        <v>311</v>
      </c>
      <c r="C30" s="606"/>
      <c r="D30" s="606"/>
      <c r="E30" s="606"/>
      <c r="F30" s="606"/>
      <c r="G30" s="606"/>
      <c r="H30" s="606"/>
      <c r="I30" s="606"/>
      <c r="J30" s="606"/>
      <c r="K30" s="606"/>
      <c r="L30" s="606"/>
      <c r="M30" s="606"/>
      <c r="N30" s="606"/>
      <c r="O30" s="606"/>
      <c r="P30" s="606"/>
      <c r="Q30" s="607"/>
      <c r="R30" s="608">
        <v>342111</v>
      </c>
      <c r="S30" s="609"/>
      <c r="T30" s="609"/>
      <c r="U30" s="609"/>
      <c r="V30" s="609"/>
      <c r="W30" s="609"/>
      <c r="X30" s="609"/>
      <c r="Y30" s="610"/>
      <c r="Z30" s="646">
        <v>6</v>
      </c>
      <c r="AA30" s="646"/>
      <c r="AB30" s="646"/>
      <c r="AC30" s="646"/>
      <c r="AD30" s="647" t="s">
        <v>138</v>
      </c>
      <c r="AE30" s="647"/>
      <c r="AF30" s="647"/>
      <c r="AG30" s="647"/>
      <c r="AH30" s="647"/>
      <c r="AI30" s="647"/>
      <c r="AJ30" s="647"/>
      <c r="AK30" s="647"/>
      <c r="AL30" s="611" t="s">
        <v>138</v>
      </c>
      <c r="AM30" s="612"/>
      <c r="AN30" s="612"/>
      <c r="AO30" s="648"/>
      <c r="AP30" s="666" t="s">
        <v>228</v>
      </c>
      <c r="AQ30" s="667"/>
      <c r="AR30" s="667"/>
      <c r="AS30" s="667"/>
      <c r="AT30" s="667"/>
      <c r="AU30" s="667"/>
      <c r="AV30" s="667"/>
      <c r="AW30" s="667"/>
      <c r="AX30" s="667"/>
      <c r="AY30" s="667"/>
      <c r="AZ30" s="667"/>
      <c r="BA30" s="667"/>
      <c r="BB30" s="667"/>
      <c r="BC30" s="667"/>
      <c r="BD30" s="667"/>
      <c r="BE30" s="667"/>
      <c r="BF30" s="668"/>
      <c r="BG30" s="666" t="s">
        <v>312</v>
      </c>
      <c r="BH30" s="680"/>
      <c r="BI30" s="680"/>
      <c r="BJ30" s="680"/>
      <c r="BK30" s="680"/>
      <c r="BL30" s="680"/>
      <c r="BM30" s="680"/>
      <c r="BN30" s="680"/>
      <c r="BO30" s="680"/>
      <c r="BP30" s="680"/>
      <c r="BQ30" s="681"/>
      <c r="BR30" s="666" t="s">
        <v>313</v>
      </c>
      <c r="BS30" s="680"/>
      <c r="BT30" s="680"/>
      <c r="BU30" s="680"/>
      <c r="BV30" s="680"/>
      <c r="BW30" s="680"/>
      <c r="BX30" s="680"/>
      <c r="BY30" s="680"/>
      <c r="BZ30" s="680"/>
      <c r="CA30" s="680"/>
      <c r="CB30" s="681"/>
      <c r="CD30" s="629"/>
      <c r="CE30" s="630"/>
      <c r="CF30" s="605" t="s">
        <v>314</v>
      </c>
      <c r="CG30" s="606"/>
      <c r="CH30" s="606"/>
      <c r="CI30" s="606"/>
      <c r="CJ30" s="606"/>
      <c r="CK30" s="606"/>
      <c r="CL30" s="606"/>
      <c r="CM30" s="606"/>
      <c r="CN30" s="606"/>
      <c r="CO30" s="606"/>
      <c r="CP30" s="606"/>
      <c r="CQ30" s="607"/>
      <c r="CR30" s="608">
        <v>696359</v>
      </c>
      <c r="CS30" s="609"/>
      <c r="CT30" s="609"/>
      <c r="CU30" s="609"/>
      <c r="CV30" s="609"/>
      <c r="CW30" s="609"/>
      <c r="CX30" s="609"/>
      <c r="CY30" s="610"/>
      <c r="CZ30" s="611">
        <v>12.4</v>
      </c>
      <c r="DA30" s="623"/>
      <c r="DB30" s="623"/>
      <c r="DC30" s="624"/>
      <c r="DD30" s="614">
        <v>623177</v>
      </c>
      <c r="DE30" s="609"/>
      <c r="DF30" s="609"/>
      <c r="DG30" s="609"/>
      <c r="DH30" s="609"/>
      <c r="DI30" s="609"/>
      <c r="DJ30" s="609"/>
      <c r="DK30" s="610"/>
      <c r="DL30" s="614">
        <v>623177</v>
      </c>
      <c r="DM30" s="609"/>
      <c r="DN30" s="609"/>
      <c r="DO30" s="609"/>
      <c r="DP30" s="609"/>
      <c r="DQ30" s="609"/>
      <c r="DR30" s="609"/>
      <c r="DS30" s="609"/>
      <c r="DT30" s="609"/>
      <c r="DU30" s="609"/>
      <c r="DV30" s="610"/>
      <c r="DW30" s="611">
        <v>24.4</v>
      </c>
      <c r="DX30" s="623"/>
      <c r="DY30" s="623"/>
      <c r="DZ30" s="623"/>
      <c r="EA30" s="623"/>
      <c r="EB30" s="623"/>
      <c r="EC30" s="635"/>
    </row>
    <row r="31" spans="2:133" ht="11.25" customHeight="1" x14ac:dyDescent="0.15">
      <c r="B31" s="683" t="s">
        <v>315</v>
      </c>
      <c r="C31" s="684"/>
      <c r="D31" s="684"/>
      <c r="E31" s="684"/>
      <c r="F31" s="684"/>
      <c r="G31" s="684"/>
      <c r="H31" s="684"/>
      <c r="I31" s="684"/>
      <c r="J31" s="684"/>
      <c r="K31" s="684"/>
      <c r="L31" s="684"/>
      <c r="M31" s="684"/>
      <c r="N31" s="684"/>
      <c r="O31" s="684"/>
      <c r="P31" s="684"/>
      <c r="Q31" s="685"/>
      <c r="R31" s="608" t="s">
        <v>147</v>
      </c>
      <c r="S31" s="609"/>
      <c r="T31" s="609"/>
      <c r="U31" s="609"/>
      <c r="V31" s="609"/>
      <c r="W31" s="609"/>
      <c r="X31" s="609"/>
      <c r="Y31" s="610"/>
      <c r="Z31" s="646" t="s">
        <v>138</v>
      </c>
      <c r="AA31" s="646"/>
      <c r="AB31" s="646"/>
      <c r="AC31" s="646"/>
      <c r="AD31" s="647" t="s">
        <v>138</v>
      </c>
      <c r="AE31" s="647"/>
      <c r="AF31" s="647"/>
      <c r="AG31" s="647"/>
      <c r="AH31" s="647"/>
      <c r="AI31" s="647"/>
      <c r="AJ31" s="647"/>
      <c r="AK31" s="647"/>
      <c r="AL31" s="611" t="s">
        <v>138</v>
      </c>
      <c r="AM31" s="612"/>
      <c r="AN31" s="612"/>
      <c r="AO31" s="648"/>
      <c r="AP31" s="674" t="s">
        <v>316</v>
      </c>
      <c r="AQ31" s="675"/>
      <c r="AR31" s="675"/>
      <c r="AS31" s="675"/>
      <c r="AT31" s="676" t="s">
        <v>317</v>
      </c>
      <c r="AU31" s="212"/>
      <c r="AV31" s="212"/>
      <c r="AW31" s="212"/>
      <c r="AX31" s="663" t="s">
        <v>192</v>
      </c>
      <c r="AY31" s="664"/>
      <c r="AZ31" s="664"/>
      <c r="BA31" s="664"/>
      <c r="BB31" s="664"/>
      <c r="BC31" s="664"/>
      <c r="BD31" s="664"/>
      <c r="BE31" s="664"/>
      <c r="BF31" s="665"/>
      <c r="BG31" s="670">
        <v>99.7</v>
      </c>
      <c r="BH31" s="671"/>
      <c r="BI31" s="671"/>
      <c r="BJ31" s="671"/>
      <c r="BK31" s="671"/>
      <c r="BL31" s="671"/>
      <c r="BM31" s="672">
        <v>95.8</v>
      </c>
      <c r="BN31" s="671"/>
      <c r="BO31" s="671"/>
      <c r="BP31" s="671"/>
      <c r="BQ31" s="673"/>
      <c r="BR31" s="670">
        <v>99.6</v>
      </c>
      <c r="BS31" s="671"/>
      <c r="BT31" s="671"/>
      <c r="BU31" s="671"/>
      <c r="BV31" s="671"/>
      <c r="BW31" s="671"/>
      <c r="BX31" s="672">
        <v>95.2</v>
      </c>
      <c r="BY31" s="671"/>
      <c r="BZ31" s="671"/>
      <c r="CA31" s="671"/>
      <c r="CB31" s="673"/>
      <c r="CD31" s="629"/>
      <c r="CE31" s="630"/>
      <c r="CF31" s="605" t="s">
        <v>318</v>
      </c>
      <c r="CG31" s="606"/>
      <c r="CH31" s="606"/>
      <c r="CI31" s="606"/>
      <c r="CJ31" s="606"/>
      <c r="CK31" s="606"/>
      <c r="CL31" s="606"/>
      <c r="CM31" s="606"/>
      <c r="CN31" s="606"/>
      <c r="CO31" s="606"/>
      <c r="CP31" s="606"/>
      <c r="CQ31" s="607"/>
      <c r="CR31" s="608">
        <v>22112</v>
      </c>
      <c r="CS31" s="621"/>
      <c r="CT31" s="621"/>
      <c r="CU31" s="621"/>
      <c r="CV31" s="621"/>
      <c r="CW31" s="621"/>
      <c r="CX31" s="621"/>
      <c r="CY31" s="622"/>
      <c r="CZ31" s="611">
        <v>0.4</v>
      </c>
      <c r="DA31" s="623"/>
      <c r="DB31" s="623"/>
      <c r="DC31" s="624"/>
      <c r="DD31" s="614">
        <v>17824</v>
      </c>
      <c r="DE31" s="621"/>
      <c r="DF31" s="621"/>
      <c r="DG31" s="621"/>
      <c r="DH31" s="621"/>
      <c r="DI31" s="621"/>
      <c r="DJ31" s="621"/>
      <c r="DK31" s="622"/>
      <c r="DL31" s="614">
        <v>17824</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15">
      <c r="B32" s="605" t="s">
        <v>319</v>
      </c>
      <c r="C32" s="606"/>
      <c r="D32" s="606"/>
      <c r="E32" s="606"/>
      <c r="F32" s="606"/>
      <c r="G32" s="606"/>
      <c r="H32" s="606"/>
      <c r="I32" s="606"/>
      <c r="J32" s="606"/>
      <c r="K32" s="606"/>
      <c r="L32" s="606"/>
      <c r="M32" s="606"/>
      <c r="N32" s="606"/>
      <c r="O32" s="606"/>
      <c r="P32" s="606"/>
      <c r="Q32" s="607"/>
      <c r="R32" s="608">
        <v>466539</v>
      </c>
      <c r="S32" s="609"/>
      <c r="T32" s="609"/>
      <c r="U32" s="609"/>
      <c r="V32" s="609"/>
      <c r="W32" s="609"/>
      <c r="X32" s="609"/>
      <c r="Y32" s="610"/>
      <c r="Z32" s="646">
        <v>8.1999999999999993</v>
      </c>
      <c r="AA32" s="646"/>
      <c r="AB32" s="646"/>
      <c r="AC32" s="646"/>
      <c r="AD32" s="647" t="s">
        <v>138</v>
      </c>
      <c r="AE32" s="647"/>
      <c r="AF32" s="647"/>
      <c r="AG32" s="647"/>
      <c r="AH32" s="647"/>
      <c r="AI32" s="647"/>
      <c r="AJ32" s="647"/>
      <c r="AK32" s="647"/>
      <c r="AL32" s="611" t="s">
        <v>138</v>
      </c>
      <c r="AM32" s="612"/>
      <c r="AN32" s="612"/>
      <c r="AO32" s="648"/>
      <c r="AP32" s="649"/>
      <c r="AQ32" s="650"/>
      <c r="AR32" s="650"/>
      <c r="AS32" s="650"/>
      <c r="AT32" s="677"/>
      <c r="AU32" s="208" t="s">
        <v>320</v>
      </c>
      <c r="AX32" s="605" t="s">
        <v>321</v>
      </c>
      <c r="AY32" s="606"/>
      <c r="AZ32" s="606"/>
      <c r="BA32" s="606"/>
      <c r="BB32" s="606"/>
      <c r="BC32" s="606"/>
      <c r="BD32" s="606"/>
      <c r="BE32" s="606"/>
      <c r="BF32" s="607"/>
      <c r="BG32" s="679">
        <v>99.5</v>
      </c>
      <c r="BH32" s="621"/>
      <c r="BI32" s="621"/>
      <c r="BJ32" s="621"/>
      <c r="BK32" s="621"/>
      <c r="BL32" s="621"/>
      <c r="BM32" s="612">
        <v>93.2</v>
      </c>
      <c r="BN32" s="621"/>
      <c r="BO32" s="621"/>
      <c r="BP32" s="621"/>
      <c r="BQ32" s="644"/>
      <c r="BR32" s="679">
        <v>99.5</v>
      </c>
      <c r="BS32" s="621"/>
      <c r="BT32" s="621"/>
      <c r="BU32" s="621"/>
      <c r="BV32" s="621"/>
      <c r="BW32" s="621"/>
      <c r="BX32" s="612">
        <v>93.2</v>
      </c>
      <c r="BY32" s="621"/>
      <c r="BZ32" s="621"/>
      <c r="CA32" s="621"/>
      <c r="CB32" s="644"/>
      <c r="CD32" s="631"/>
      <c r="CE32" s="632"/>
      <c r="CF32" s="605" t="s">
        <v>322</v>
      </c>
      <c r="CG32" s="606"/>
      <c r="CH32" s="606"/>
      <c r="CI32" s="606"/>
      <c r="CJ32" s="606"/>
      <c r="CK32" s="606"/>
      <c r="CL32" s="606"/>
      <c r="CM32" s="606"/>
      <c r="CN32" s="606"/>
      <c r="CO32" s="606"/>
      <c r="CP32" s="606"/>
      <c r="CQ32" s="607"/>
      <c r="CR32" s="608" t="s">
        <v>147</v>
      </c>
      <c r="CS32" s="609"/>
      <c r="CT32" s="609"/>
      <c r="CU32" s="609"/>
      <c r="CV32" s="609"/>
      <c r="CW32" s="609"/>
      <c r="CX32" s="609"/>
      <c r="CY32" s="610"/>
      <c r="CZ32" s="611" t="s">
        <v>138</v>
      </c>
      <c r="DA32" s="623"/>
      <c r="DB32" s="623"/>
      <c r="DC32" s="624"/>
      <c r="DD32" s="614" t="s">
        <v>138</v>
      </c>
      <c r="DE32" s="609"/>
      <c r="DF32" s="609"/>
      <c r="DG32" s="609"/>
      <c r="DH32" s="609"/>
      <c r="DI32" s="609"/>
      <c r="DJ32" s="609"/>
      <c r="DK32" s="610"/>
      <c r="DL32" s="614" t="s">
        <v>138</v>
      </c>
      <c r="DM32" s="609"/>
      <c r="DN32" s="609"/>
      <c r="DO32" s="609"/>
      <c r="DP32" s="609"/>
      <c r="DQ32" s="609"/>
      <c r="DR32" s="609"/>
      <c r="DS32" s="609"/>
      <c r="DT32" s="609"/>
      <c r="DU32" s="609"/>
      <c r="DV32" s="610"/>
      <c r="DW32" s="611" t="s">
        <v>138</v>
      </c>
      <c r="DX32" s="623"/>
      <c r="DY32" s="623"/>
      <c r="DZ32" s="623"/>
      <c r="EA32" s="623"/>
      <c r="EB32" s="623"/>
      <c r="EC32" s="635"/>
    </row>
    <row r="33" spans="2:133" ht="11.25" customHeight="1" x14ac:dyDescent="0.15">
      <c r="B33" s="605" t="s">
        <v>323</v>
      </c>
      <c r="C33" s="606"/>
      <c r="D33" s="606"/>
      <c r="E33" s="606"/>
      <c r="F33" s="606"/>
      <c r="G33" s="606"/>
      <c r="H33" s="606"/>
      <c r="I33" s="606"/>
      <c r="J33" s="606"/>
      <c r="K33" s="606"/>
      <c r="L33" s="606"/>
      <c r="M33" s="606"/>
      <c r="N33" s="606"/>
      <c r="O33" s="606"/>
      <c r="P33" s="606"/>
      <c r="Q33" s="607"/>
      <c r="R33" s="608">
        <v>25915</v>
      </c>
      <c r="S33" s="609"/>
      <c r="T33" s="609"/>
      <c r="U33" s="609"/>
      <c r="V33" s="609"/>
      <c r="W33" s="609"/>
      <c r="X33" s="609"/>
      <c r="Y33" s="610"/>
      <c r="Z33" s="646">
        <v>0.5</v>
      </c>
      <c r="AA33" s="646"/>
      <c r="AB33" s="646"/>
      <c r="AC33" s="646"/>
      <c r="AD33" s="647">
        <v>11849</v>
      </c>
      <c r="AE33" s="647"/>
      <c r="AF33" s="647"/>
      <c r="AG33" s="647"/>
      <c r="AH33" s="647"/>
      <c r="AI33" s="647"/>
      <c r="AJ33" s="647"/>
      <c r="AK33" s="647"/>
      <c r="AL33" s="611">
        <v>0.5</v>
      </c>
      <c r="AM33" s="612"/>
      <c r="AN33" s="612"/>
      <c r="AO33" s="648"/>
      <c r="AP33" s="651"/>
      <c r="AQ33" s="652"/>
      <c r="AR33" s="652"/>
      <c r="AS33" s="652"/>
      <c r="AT33" s="678"/>
      <c r="AU33" s="213"/>
      <c r="AV33" s="213"/>
      <c r="AW33" s="213"/>
      <c r="AX33" s="589" t="s">
        <v>324</v>
      </c>
      <c r="AY33" s="590"/>
      <c r="AZ33" s="590"/>
      <c r="BA33" s="590"/>
      <c r="BB33" s="590"/>
      <c r="BC33" s="590"/>
      <c r="BD33" s="590"/>
      <c r="BE33" s="590"/>
      <c r="BF33" s="591"/>
      <c r="BG33" s="669">
        <v>99.8</v>
      </c>
      <c r="BH33" s="593"/>
      <c r="BI33" s="593"/>
      <c r="BJ33" s="593"/>
      <c r="BK33" s="593"/>
      <c r="BL33" s="593"/>
      <c r="BM33" s="639">
        <v>97.1</v>
      </c>
      <c r="BN33" s="593"/>
      <c r="BO33" s="593"/>
      <c r="BP33" s="593"/>
      <c r="BQ33" s="656"/>
      <c r="BR33" s="669">
        <v>99.6</v>
      </c>
      <c r="BS33" s="593"/>
      <c r="BT33" s="593"/>
      <c r="BU33" s="593"/>
      <c r="BV33" s="593"/>
      <c r="BW33" s="593"/>
      <c r="BX33" s="639">
        <v>95.7</v>
      </c>
      <c r="BY33" s="593"/>
      <c r="BZ33" s="593"/>
      <c r="CA33" s="593"/>
      <c r="CB33" s="656"/>
      <c r="CD33" s="605" t="s">
        <v>325</v>
      </c>
      <c r="CE33" s="606"/>
      <c r="CF33" s="606"/>
      <c r="CG33" s="606"/>
      <c r="CH33" s="606"/>
      <c r="CI33" s="606"/>
      <c r="CJ33" s="606"/>
      <c r="CK33" s="606"/>
      <c r="CL33" s="606"/>
      <c r="CM33" s="606"/>
      <c r="CN33" s="606"/>
      <c r="CO33" s="606"/>
      <c r="CP33" s="606"/>
      <c r="CQ33" s="607"/>
      <c r="CR33" s="608">
        <v>3476213</v>
      </c>
      <c r="CS33" s="621"/>
      <c r="CT33" s="621"/>
      <c r="CU33" s="621"/>
      <c r="CV33" s="621"/>
      <c r="CW33" s="621"/>
      <c r="CX33" s="621"/>
      <c r="CY33" s="622"/>
      <c r="CZ33" s="611">
        <v>61.8</v>
      </c>
      <c r="DA33" s="623"/>
      <c r="DB33" s="623"/>
      <c r="DC33" s="624"/>
      <c r="DD33" s="614">
        <v>1742913</v>
      </c>
      <c r="DE33" s="621"/>
      <c r="DF33" s="621"/>
      <c r="DG33" s="621"/>
      <c r="DH33" s="621"/>
      <c r="DI33" s="621"/>
      <c r="DJ33" s="621"/>
      <c r="DK33" s="622"/>
      <c r="DL33" s="614">
        <v>879103</v>
      </c>
      <c r="DM33" s="621"/>
      <c r="DN33" s="621"/>
      <c r="DO33" s="621"/>
      <c r="DP33" s="621"/>
      <c r="DQ33" s="621"/>
      <c r="DR33" s="621"/>
      <c r="DS33" s="621"/>
      <c r="DT33" s="621"/>
      <c r="DU33" s="621"/>
      <c r="DV33" s="622"/>
      <c r="DW33" s="611">
        <v>34.4</v>
      </c>
      <c r="DX33" s="623"/>
      <c r="DY33" s="623"/>
      <c r="DZ33" s="623"/>
      <c r="EA33" s="623"/>
      <c r="EB33" s="623"/>
      <c r="EC33" s="635"/>
    </row>
    <row r="34" spans="2:133" ht="11.25" customHeight="1" x14ac:dyDescent="0.15">
      <c r="B34" s="605" t="s">
        <v>326</v>
      </c>
      <c r="C34" s="606"/>
      <c r="D34" s="606"/>
      <c r="E34" s="606"/>
      <c r="F34" s="606"/>
      <c r="G34" s="606"/>
      <c r="H34" s="606"/>
      <c r="I34" s="606"/>
      <c r="J34" s="606"/>
      <c r="K34" s="606"/>
      <c r="L34" s="606"/>
      <c r="M34" s="606"/>
      <c r="N34" s="606"/>
      <c r="O34" s="606"/>
      <c r="P34" s="606"/>
      <c r="Q34" s="607"/>
      <c r="R34" s="608">
        <v>599167</v>
      </c>
      <c r="S34" s="609"/>
      <c r="T34" s="609"/>
      <c r="U34" s="609"/>
      <c r="V34" s="609"/>
      <c r="W34" s="609"/>
      <c r="X34" s="609"/>
      <c r="Y34" s="610"/>
      <c r="Z34" s="646">
        <v>10.5</v>
      </c>
      <c r="AA34" s="646"/>
      <c r="AB34" s="646"/>
      <c r="AC34" s="646"/>
      <c r="AD34" s="647" t="s">
        <v>138</v>
      </c>
      <c r="AE34" s="647"/>
      <c r="AF34" s="647"/>
      <c r="AG34" s="647"/>
      <c r="AH34" s="647"/>
      <c r="AI34" s="647"/>
      <c r="AJ34" s="647"/>
      <c r="AK34" s="647"/>
      <c r="AL34" s="611" t="s">
        <v>147</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327</v>
      </c>
      <c r="CE34" s="606"/>
      <c r="CF34" s="606"/>
      <c r="CG34" s="606"/>
      <c r="CH34" s="606"/>
      <c r="CI34" s="606"/>
      <c r="CJ34" s="606"/>
      <c r="CK34" s="606"/>
      <c r="CL34" s="606"/>
      <c r="CM34" s="606"/>
      <c r="CN34" s="606"/>
      <c r="CO34" s="606"/>
      <c r="CP34" s="606"/>
      <c r="CQ34" s="607"/>
      <c r="CR34" s="608">
        <v>669534</v>
      </c>
      <c r="CS34" s="609"/>
      <c r="CT34" s="609"/>
      <c r="CU34" s="609"/>
      <c r="CV34" s="609"/>
      <c r="CW34" s="609"/>
      <c r="CX34" s="609"/>
      <c r="CY34" s="610"/>
      <c r="CZ34" s="611">
        <v>11.9</v>
      </c>
      <c r="DA34" s="623"/>
      <c r="DB34" s="623"/>
      <c r="DC34" s="624"/>
      <c r="DD34" s="614">
        <v>331882</v>
      </c>
      <c r="DE34" s="609"/>
      <c r="DF34" s="609"/>
      <c r="DG34" s="609"/>
      <c r="DH34" s="609"/>
      <c r="DI34" s="609"/>
      <c r="DJ34" s="609"/>
      <c r="DK34" s="610"/>
      <c r="DL34" s="614">
        <v>286122</v>
      </c>
      <c r="DM34" s="609"/>
      <c r="DN34" s="609"/>
      <c r="DO34" s="609"/>
      <c r="DP34" s="609"/>
      <c r="DQ34" s="609"/>
      <c r="DR34" s="609"/>
      <c r="DS34" s="609"/>
      <c r="DT34" s="609"/>
      <c r="DU34" s="609"/>
      <c r="DV34" s="610"/>
      <c r="DW34" s="611">
        <v>11.2</v>
      </c>
      <c r="DX34" s="623"/>
      <c r="DY34" s="623"/>
      <c r="DZ34" s="623"/>
      <c r="EA34" s="623"/>
      <c r="EB34" s="623"/>
      <c r="EC34" s="635"/>
    </row>
    <row r="35" spans="2:133" ht="11.25" customHeight="1" x14ac:dyDescent="0.15">
      <c r="B35" s="605" t="s">
        <v>328</v>
      </c>
      <c r="C35" s="606"/>
      <c r="D35" s="606"/>
      <c r="E35" s="606"/>
      <c r="F35" s="606"/>
      <c r="G35" s="606"/>
      <c r="H35" s="606"/>
      <c r="I35" s="606"/>
      <c r="J35" s="606"/>
      <c r="K35" s="606"/>
      <c r="L35" s="606"/>
      <c r="M35" s="606"/>
      <c r="N35" s="606"/>
      <c r="O35" s="606"/>
      <c r="P35" s="606"/>
      <c r="Q35" s="607"/>
      <c r="R35" s="608">
        <v>604200</v>
      </c>
      <c r="S35" s="609"/>
      <c r="T35" s="609"/>
      <c r="U35" s="609"/>
      <c r="V35" s="609"/>
      <c r="W35" s="609"/>
      <c r="X35" s="609"/>
      <c r="Y35" s="610"/>
      <c r="Z35" s="646">
        <v>10.6</v>
      </c>
      <c r="AA35" s="646"/>
      <c r="AB35" s="646"/>
      <c r="AC35" s="646"/>
      <c r="AD35" s="647" t="s">
        <v>138</v>
      </c>
      <c r="AE35" s="647"/>
      <c r="AF35" s="647"/>
      <c r="AG35" s="647"/>
      <c r="AH35" s="647"/>
      <c r="AI35" s="647"/>
      <c r="AJ35" s="647"/>
      <c r="AK35" s="647"/>
      <c r="AL35" s="611" t="s">
        <v>147</v>
      </c>
      <c r="AM35" s="612"/>
      <c r="AN35" s="612"/>
      <c r="AO35" s="648"/>
      <c r="AP35" s="218"/>
      <c r="AQ35" s="666" t="s">
        <v>329</v>
      </c>
      <c r="AR35" s="667"/>
      <c r="AS35" s="667"/>
      <c r="AT35" s="667"/>
      <c r="AU35" s="667"/>
      <c r="AV35" s="667"/>
      <c r="AW35" s="667"/>
      <c r="AX35" s="667"/>
      <c r="AY35" s="667"/>
      <c r="AZ35" s="667"/>
      <c r="BA35" s="667"/>
      <c r="BB35" s="667"/>
      <c r="BC35" s="667"/>
      <c r="BD35" s="667"/>
      <c r="BE35" s="667"/>
      <c r="BF35" s="668"/>
      <c r="BG35" s="666" t="s">
        <v>330</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331</v>
      </c>
      <c r="CE35" s="606"/>
      <c r="CF35" s="606"/>
      <c r="CG35" s="606"/>
      <c r="CH35" s="606"/>
      <c r="CI35" s="606"/>
      <c r="CJ35" s="606"/>
      <c r="CK35" s="606"/>
      <c r="CL35" s="606"/>
      <c r="CM35" s="606"/>
      <c r="CN35" s="606"/>
      <c r="CO35" s="606"/>
      <c r="CP35" s="606"/>
      <c r="CQ35" s="607"/>
      <c r="CR35" s="608">
        <v>161815</v>
      </c>
      <c r="CS35" s="621"/>
      <c r="CT35" s="621"/>
      <c r="CU35" s="621"/>
      <c r="CV35" s="621"/>
      <c r="CW35" s="621"/>
      <c r="CX35" s="621"/>
      <c r="CY35" s="622"/>
      <c r="CZ35" s="611">
        <v>2.9</v>
      </c>
      <c r="DA35" s="623"/>
      <c r="DB35" s="623"/>
      <c r="DC35" s="624"/>
      <c r="DD35" s="614">
        <v>104208</v>
      </c>
      <c r="DE35" s="621"/>
      <c r="DF35" s="621"/>
      <c r="DG35" s="621"/>
      <c r="DH35" s="621"/>
      <c r="DI35" s="621"/>
      <c r="DJ35" s="621"/>
      <c r="DK35" s="622"/>
      <c r="DL35" s="614">
        <v>1798</v>
      </c>
      <c r="DM35" s="621"/>
      <c r="DN35" s="621"/>
      <c r="DO35" s="621"/>
      <c r="DP35" s="621"/>
      <c r="DQ35" s="621"/>
      <c r="DR35" s="621"/>
      <c r="DS35" s="621"/>
      <c r="DT35" s="621"/>
      <c r="DU35" s="621"/>
      <c r="DV35" s="622"/>
      <c r="DW35" s="611">
        <v>0.1</v>
      </c>
      <c r="DX35" s="623"/>
      <c r="DY35" s="623"/>
      <c r="DZ35" s="623"/>
      <c r="EA35" s="623"/>
      <c r="EB35" s="623"/>
      <c r="EC35" s="635"/>
    </row>
    <row r="36" spans="2:133" ht="11.25" customHeight="1" x14ac:dyDescent="0.15">
      <c r="B36" s="605" t="s">
        <v>332</v>
      </c>
      <c r="C36" s="606"/>
      <c r="D36" s="606"/>
      <c r="E36" s="606"/>
      <c r="F36" s="606"/>
      <c r="G36" s="606"/>
      <c r="H36" s="606"/>
      <c r="I36" s="606"/>
      <c r="J36" s="606"/>
      <c r="K36" s="606"/>
      <c r="L36" s="606"/>
      <c r="M36" s="606"/>
      <c r="N36" s="606"/>
      <c r="O36" s="606"/>
      <c r="P36" s="606"/>
      <c r="Q36" s="607"/>
      <c r="R36" s="608">
        <v>65994</v>
      </c>
      <c r="S36" s="609"/>
      <c r="T36" s="609"/>
      <c r="U36" s="609"/>
      <c r="V36" s="609"/>
      <c r="W36" s="609"/>
      <c r="X36" s="609"/>
      <c r="Y36" s="610"/>
      <c r="Z36" s="646">
        <v>1.2</v>
      </c>
      <c r="AA36" s="646"/>
      <c r="AB36" s="646"/>
      <c r="AC36" s="646"/>
      <c r="AD36" s="647" t="s">
        <v>138</v>
      </c>
      <c r="AE36" s="647"/>
      <c r="AF36" s="647"/>
      <c r="AG36" s="647"/>
      <c r="AH36" s="647"/>
      <c r="AI36" s="647"/>
      <c r="AJ36" s="647"/>
      <c r="AK36" s="647"/>
      <c r="AL36" s="611" t="s">
        <v>138</v>
      </c>
      <c r="AM36" s="612"/>
      <c r="AN36" s="612"/>
      <c r="AO36" s="648"/>
      <c r="AP36" s="218"/>
      <c r="AQ36" s="657" t="s">
        <v>333</v>
      </c>
      <c r="AR36" s="658"/>
      <c r="AS36" s="658"/>
      <c r="AT36" s="658"/>
      <c r="AU36" s="658"/>
      <c r="AV36" s="658"/>
      <c r="AW36" s="658"/>
      <c r="AX36" s="658"/>
      <c r="AY36" s="659"/>
      <c r="AZ36" s="660">
        <v>646562</v>
      </c>
      <c r="BA36" s="661"/>
      <c r="BB36" s="661"/>
      <c r="BC36" s="661"/>
      <c r="BD36" s="661"/>
      <c r="BE36" s="661"/>
      <c r="BF36" s="662"/>
      <c r="BG36" s="663" t="s">
        <v>334</v>
      </c>
      <c r="BH36" s="664"/>
      <c r="BI36" s="664"/>
      <c r="BJ36" s="664"/>
      <c r="BK36" s="664"/>
      <c r="BL36" s="664"/>
      <c r="BM36" s="664"/>
      <c r="BN36" s="664"/>
      <c r="BO36" s="664"/>
      <c r="BP36" s="664"/>
      <c r="BQ36" s="664"/>
      <c r="BR36" s="664"/>
      <c r="BS36" s="664"/>
      <c r="BT36" s="664"/>
      <c r="BU36" s="665"/>
      <c r="BV36" s="660">
        <v>4153</v>
      </c>
      <c r="BW36" s="661"/>
      <c r="BX36" s="661"/>
      <c r="BY36" s="661"/>
      <c r="BZ36" s="661"/>
      <c r="CA36" s="661"/>
      <c r="CB36" s="662"/>
      <c r="CD36" s="605" t="s">
        <v>335</v>
      </c>
      <c r="CE36" s="606"/>
      <c r="CF36" s="606"/>
      <c r="CG36" s="606"/>
      <c r="CH36" s="606"/>
      <c r="CI36" s="606"/>
      <c r="CJ36" s="606"/>
      <c r="CK36" s="606"/>
      <c r="CL36" s="606"/>
      <c r="CM36" s="606"/>
      <c r="CN36" s="606"/>
      <c r="CO36" s="606"/>
      <c r="CP36" s="606"/>
      <c r="CQ36" s="607"/>
      <c r="CR36" s="608">
        <v>990263</v>
      </c>
      <c r="CS36" s="609"/>
      <c r="CT36" s="609"/>
      <c r="CU36" s="609"/>
      <c r="CV36" s="609"/>
      <c r="CW36" s="609"/>
      <c r="CX36" s="609"/>
      <c r="CY36" s="610"/>
      <c r="CZ36" s="611">
        <v>17.600000000000001</v>
      </c>
      <c r="DA36" s="623"/>
      <c r="DB36" s="623"/>
      <c r="DC36" s="624"/>
      <c r="DD36" s="614">
        <v>449791</v>
      </c>
      <c r="DE36" s="609"/>
      <c r="DF36" s="609"/>
      <c r="DG36" s="609"/>
      <c r="DH36" s="609"/>
      <c r="DI36" s="609"/>
      <c r="DJ36" s="609"/>
      <c r="DK36" s="610"/>
      <c r="DL36" s="614">
        <v>395315</v>
      </c>
      <c r="DM36" s="609"/>
      <c r="DN36" s="609"/>
      <c r="DO36" s="609"/>
      <c r="DP36" s="609"/>
      <c r="DQ36" s="609"/>
      <c r="DR36" s="609"/>
      <c r="DS36" s="609"/>
      <c r="DT36" s="609"/>
      <c r="DU36" s="609"/>
      <c r="DV36" s="610"/>
      <c r="DW36" s="611">
        <v>15.5</v>
      </c>
      <c r="DX36" s="623"/>
      <c r="DY36" s="623"/>
      <c r="DZ36" s="623"/>
      <c r="EA36" s="623"/>
      <c r="EB36" s="623"/>
      <c r="EC36" s="635"/>
    </row>
    <row r="37" spans="2:133" ht="11.25" customHeight="1" x14ac:dyDescent="0.15">
      <c r="B37" s="605" t="s">
        <v>336</v>
      </c>
      <c r="C37" s="606"/>
      <c r="D37" s="606"/>
      <c r="E37" s="606"/>
      <c r="F37" s="606"/>
      <c r="G37" s="606"/>
      <c r="H37" s="606"/>
      <c r="I37" s="606"/>
      <c r="J37" s="606"/>
      <c r="K37" s="606"/>
      <c r="L37" s="606"/>
      <c r="M37" s="606"/>
      <c r="N37" s="606"/>
      <c r="O37" s="606"/>
      <c r="P37" s="606"/>
      <c r="Q37" s="607"/>
      <c r="R37" s="608">
        <v>225562</v>
      </c>
      <c r="S37" s="609"/>
      <c r="T37" s="609"/>
      <c r="U37" s="609"/>
      <c r="V37" s="609"/>
      <c r="W37" s="609"/>
      <c r="X37" s="609"/>
      <c r="Y37" s="610"/>
      <c r="Z37" s="646">
        <v>4</v>
      </c>
      <c r="AA37" s="646"/>
      <c r="AB37" s="646"/>
      <c r="AC37" s="646"/>
      <c r="AD37" s="647">
        <v>6302</v>
      </c>
      <c r="AE37" s="647"/>
      <c r="AF37" s="647"/>
      <c r="AG37" s="647"/>
      <c r="AH37" s="647"/>
      <c r="AI37" s="647"/>
      <c r="AJ37" s="647"/>
      <c r="AK37" s="647"/>
      <c r="AL37" s="611">
        <v>0.2</v>
      </c>
      <c r="AM37" s="612"/>
      <c r="AN37" s="612"/>
      <c r="AO37" s="648"/>
      <c r="AQ37" s="641" t="s">
        <v>337</v>
      </c>
      <c r="AR37" s="642"/>
      <c r="AS37" s="642"/>
      <c r="AT37" s="642"/>
      <c r="AU37" s="642"/>
      <c r="AV37" s="642"/>
      <c r="AW37" s="642"/>
      <c r="AX37" s="642"/>
      <c r="AY37" s="643"/>
      <c r="AZ37" s="608">
        <v>219022</v>
      </c>
      <c r="BA37" s="609"/>
      <c r="BB37" s="609"/>
      <c r="BC37" s="609"/>
      <c r="BD37" s="621"/>
      <c r="BE37" s="621"/>
      <c r="BF37" s="644"/>
      <c r="BG37" s="605" t="s">
        <v>338</v>
      </c>
      <c r="BH37" s="606"/>
      <c r="BI37" s="606"/>
      <c r="BJ37" s="606"/>
      <c r="BK37" s="606"/>
      <c r="BL37" s="606"/>
      <c r="BM37" s="606"/>
      <c r="BN37" s="606"/>
      <c r="BO37" s="606"/>
      <c r="BP37" s="606"/>
      <c r="BQ37" s="606"/>
      <c r="BR37" s="606"/>
      <c r="BS37" s="606"/>
      <c r="BT37" s="606"/>
      <c r="BU37" s="607"/>
      <c r="BV37" s="608">
        <v>28199</v>
      </c>
      <c r="BW37" s="609"/>
      <c r="BX37" s="609"/>
      <c r="BY37" s="609"/>
      <c r="BZ37" s="609"/>
      <c r="CA37" s="609"/>
      <c r="CB37" s="645"/>
      <c r="CD37" s="605" t="s">
        <v>339</v>
      </c>
      <c r="CE37" s="606"/>
      <c r="CF37" s="606"/>
      <c r="CG37" s="606"/>
      <c r="CH37" s="606"/>
      <c r="CI37" s="606"/>
      <c r="CJ37" s="606"/>
      <c r="CK37" s="606"/>
      <c r="CL37" s="606"/>
      <c r="CM37" s="606"/>
      <c r="CN37" s="606"/>
      <c r="CO37" s="606"/>
      <c r="CP37" s="606"/>
      <c r="CQ37" s="607"/>
      <c r="CR37" s="608">
        <v>369995</v>
      </c>
      <c r="CS37" s="621"/>
      <c r="CT37" s="621"/>
      <c r="CU37" s="621"/>
      <c r="CV37" s="621"/>
      <c r="CW37" s="621"/>
      <c r="CX37" s="621"/>
      <c r="CY37" s="622"/>
      <c r="CZ37" s="611">
        <v>6.6</v>
      </c>
      <c r="DA37" s="623"/>
      <c r="DB37" s="623"/>
      <c r="DC37" s="624"/>
      <c r="DD37" s="614">
        <v>249995</v>
      </c>
      <c r="DE37" s="621"/>
      <c r="DF37" s="621"/>
      <c r="DG37" s="621"/>
      <c r="DH37" s="621"/>
      <c r="DI37" s="621"/>
      <c r="DJ37" s="621"/>
      <c r="DK37" s="622"/>
      <c r="DL37" s="614">
        <v>249995</v>
      </c>
      <c r="DM37" s="621"/>
      <c r="DN37" s="621"/>
      <c r="DO37" s="621"/>
      <c r="DP37" s="621"/>
      <c r="DQ37" s="621"/>
      <c r="DR37" s="621"/>
      <c r="DS37" s="621"/>
      <c r="DT37" s="621"/>
      <c r="DU37" s="621"/>
      <c r="DV37" s="622"/>
      <c r="DW37" s="611">
        <v>9.8000000000000007</v>
      </c>
      <c r="DX37" s="623"/>
      <c r="DY37" s="623"/>
      <c r="DZ37" s="623"/>
      <c r="EA37" s="623"/>
      <c r="EB37" s="623"/>
      <c r="EC37" s="635"/>
    </row>
    <row r="38" spans="2:133" ht="11.25" customHeight="1" x14ac:dyDescent="0.15">
      <c r="B38" s="605" t="s">
        <v>340</v>
      </c>
      <c r="C38" s="606"/>
      <c r="D38" s="606"/>
      <c r="E38" s="606"/>
      <c r="F38" s="606"/>
      <c r="G38" s="606"/>
      <c r="H38" s="606"/>
      <c r="I38" s="606"/>
      <c r="J38" s="606"/>
      <c r="K38" s="606"/>
      <c r="L38" s="606"/>
      <c r="M38" s="606"/>
      <c r="N38" s="606"/>
      <c r="O38" s="606"/>
      <c r="P38" s="606"/>
      <c r="Q38" s="607"/>
      <c r="R38" s="608">
        <v>396352</v>
      </c>
      <c r="S38" s="609"/>
      <c r="T38" s="609"/>
      <c r="U38" s="609"/>
      <c r="V38" s="609"/>
      <c r="W38" s="609"/>
      <c r="X38" s="609"/>
      <c r="Y38" s="610"/>
      <c r="Z38" s="646">
        <v>7</v>
      </c>
      <c r="AA38" s="646"/>
      <c r="AB38" s="646"/>
      <c r="AC38" s="646"/>
      <c r="AD38" s="647" t="s">
        <v>138</v>
      </c>
      <c r="AE38" s="647"/>
      <c r="AF38" s="647"/>
      <c r="AG38" s="647"/>
      <c r="AH38" s="647"/>
      <c r="AI38" s="647"/>
      <c r="AJ38" s="647"/>
      <c r="AK38" s="647"/>
      <c r="AL38" s="611" t="s">
        <v>138</v>
      </c>
      <c r="AM38" s="612"/>
      <c r="AN38" s="612"/>
      <c r="AO38" s="648"/>
      <c r="AQ38" s="641" t="s">
        <v>341</v>
      </c>
      <c r="AR38" s="642"/>
      <c r="AS38" s="642"/>
      <c r="AT38" s="642"/>
      <c r="AU38" s="642"/>
      <c r="AV38" s="642"/>
      <c r="AW38" s="642"/>
      <c r="AX38" s="642"/>
      <c r="AY38" s="643"/>
      <c r="AZ38" s="608">
        <v>128841</v>
      </c>
      <c r="BA38" s="609"/>
      <c r="BB38" s="609"/>
      <c r="BC38" s="609"/>
      <c r="BD38" s="621"/>
      <c r="BE38" s="621"/>
      <c r="BF38" s="644"/>
      <c r="BG38" s="605" t="s">
        <v>342</v>
      </c>
      <c r="BH38" s="606"/>
      <c r="BI38" s="606"/>
      <c r="BJ38" s="606"/>
      <c r="BK38" s="606"/>
      <c r="BL38" s="606"/>
      <c r="BM38" s="606"/>
      <c r="BN38" s="606"/>
      <c r="BO38" s="606"/>
      <c r="BP38" s="606"/>
      <c r="BQ38" s="606"/>
      <c r="BR38" s="606"/>
      <c r="BS38" s="606"/>
      <c r="BT38" s="606"/>
      <c r="BU38" s="607"/>
      <c r="BV38" s="608">
        <v>418</v>
      </c>
      <c r="BW38" s="609"/>
      <c r="BX38" s="609"/>
      <c r="BY38" s="609"/>
      <c r="BZ38" s="609"/>
      <c r="CA38" s="609"/>
      <c r="CB38" s="645"/>
      <c r="CD38" s="605" t="s">
        <v>343</v>
      </c>
      <c r="CE38" s="606"/>
      <c r="CF38" s="606"/>
      <c r="CG38" s="606"/>
      <c r="CH38" s="606"/>
      <c r="CI38" s="606"/>
      <c r="CJ38" s="606"/>
      <c r="CK38" s="606"/>
      <c r="CL38" s="606"/>
      <c r="CM38" s="606"/>
      <c r="CN38" s="606"/>
      <c r="CO38" s="606"/>
      <c r="CP38" s="606"/>
      <c r="CQ38" s="607"/>
      <c r="CR38" s="608">
        <v>631047</v>
      </c>
      <c r="CS38" s="609"/>
      <c r="CT38" s="609"/>
      <c r="CU38" s="609"/>
      <c r="CV38" s="609"/>
      <c r="CW38" s="609"/>
      <c r="CX38" s="609"/>
      <c r="CY38" s="610"/>
      <c r="CZ38" s="611">
        <v>11.2</v>
      </c>
      <c r="DA38" s="623"/>
      <c r="DB38" s="623"/>
      <c r="DC38" s="624"/>
      <c r="DD38" s="614">
        <v>597169</v>
      </c>
      <c r="DE38" s="609"/>
      <c r="DF38" s="609"/>
      <c r="DG38" s="609"/>
      <c r="DH38" s="609"/>
      <c r="DI38" s="609"/>
      <c r="DJ38" s="609"/>
      <c r="DK38" s="610"/>
      <c r="DL38" s="614">
        <v>195868</v>
      </c>
      <c r="DM38" s="609"/>
      <c r="DN38" s="609"/>
      <c r="DO38" s="609"/>
      <c r="DP38" s="609"/>
      <c r="DQ38" s="609"/>
      <c r="DR38" s="609"/>
      <c r="DS38" s="609"/>
      <c r="DT38" s="609"/>
      <c r="DU38" s="609"/>
      <c r="DV38" s="610"/>
      <c r="DW38" s="611">
        <v>7.7</v>
      </c>
      <c r="DX38" s="623"/>
      <c r="DY38" s="623"/>
      <c r="DZ38" s="623"/>
      <c r="EA38" s="623"/>
      <c r="EB38" s="623"/>
      <c r="EC38" s="635"/>
    </row>
    <row r="39" spans="2:133" ht="11.25" customHeight="1" x14ac:dyDescent="0.15">
      <c r="B39" s="605" t="s">
        <v>344</v>
      </c>
      <c r="C39" s="606"/>
      <c r="D39" s="606"/>
      <c r="E39" s="606"/>
      <c r="F39" s="606"/>
      <c r="G39" s="606"/>
      <c r="H39" s="606"/>
      <c r="I39" s="606"/>
      <c r="J39" s="606"/>
      <c r="K39" s="606"/>
      <c r="L39" s="606"/>
      <c r="M39" s="606"/>
      <c r="N39" s="606"/>
      <c r="O39" s="606"/>
      <c r="P39" s="606"/>
      <c r="Q39" s="607"/>
      <c r="R39" s="608" t="s">
        <v>138</v>
      </c>
      <c r="S39" s="609"/>
      <c r="T39" s="609"/>
      <c r="U39" s="609"/>
      <c r="V39" s="609"/>
      <c r="W39" s="609"/>
      <c r="X39" s="609"/>
      <c r="Y39" s="610"/>
      <c r="Z39" s="646" t="s">
        <v>147</v>
      </c>
      <c r="AA39" s="646"/>
      <c r="AB39" s="646"/>
      <c r="AC39" s="646"/>
      <c r="AD39" s="647" t="s">
        <v>147</v>
      </c>
      <c r="AE39" s="647"/>
      <c r="AF39" s="647"/>
      <c r="AG39" s="647"/>
      <c r="AH39" s="647"/>
      <c r="AI39" s="647"/>
      <c r="AJ39" s="647"/>
      <c r="AK39" s="647"/>
      <c r="AL39" s="611" t="s">
        <v>138</v>
      </c>
      <c r="AM39" s="612"/>
      <c r="AN39" s="612"/>
      <c r="AO39" s="648"/>
      <c r="AQ39" s="641" t="s">
        <v>345</v>
      </c>
      <c r="AR39" s="642"/>
      <c r="AS39" s="642"/>
      <c r="AT39" s="642"/>
      <c r="AU39" s="642"/>
      <c r="AV39" s="642"/>
      <c r="AW39" s="642"/>
      <c r="AX39" s="642"/>
      <c r="AY39" s="643"/>
      <c r="AZ39" s="608">
        <v>73669</v>
      </c>
      <c r="BA39" s="609"/>
      <c r="BB39" s="609"/>
      <c r="BC39" s="609"/>
      <c r="BD39" s="621"/>
      <c r="BE39" s="621"/>
      <c r="BF39" s="644"/>
      <c r="BG39" s="605" t="s">
        <v>346</v>
      </c>
      <c r="BH39" s="606"/>
      <c r="BI39" s="606"/>
      <c r="BJ39" s="606"/>
      <c r="BK39" s="606"/>
      <c r="BL39" s="606"/>
      <c r="BM39" s="606"/>
      <c r="BN39" s="606"/>
      <c r="BO39" s="606"/>
      <c r="BP39" s="606"/>
      <c r="BQ39" s="606"/>
      <c r="BR39" s="606"/>
      <c r="BS39" s="606"/>
      <c r="BT39" s="606"/>
      <c r="BU39" s="607"/>
      <c r="BV39" s="608">
        <v>686</v>
      </c>
      <c r="BW39" s="609"/>
      <c r="BX39" s="609"/>
      <c r="BY39" s="609"/>
      <c r="BZ39" s="609"/>
      <c r="CA39" s="609"/>
      <c r="CB39" s="645"/>
      <c r="CD39" s="605" t="s">
        <v>347</v>
      </c>
      <c r="CE39" s="606"/>
      <c r="CF39" s="606"/>
      <c r="CG39" s="606"/>
      <c r="CH39" s="606"/>
      <c r="CI39" s="606"/>
      <c r="CJ39" s="606"/>
      <c r="CK39" s="606"/>
      <c r="CL39" s="606"/>
      <c r="CM39" s="606"/>
      <c r="CN39" s="606"/>
      <c r="CO39" s="606"/>
      <c r="CP39" s="606"/>
      <c r="CQ39" s="607"/>
      <c r="CR39" s="608">
        <v>959354</v>
      </c>
      <c r="CS39" s="621"/>
      <c r="CT39" s="621"/>
      <c r="CU39" s="621"/>
      <c r="CV39" s="621"/>
      <c r="CW39" s="621"/>
      <c r="CX39" s="621"/>
      <c r="CY39" s="622"/>
      <c r="CZ39" s="611">
        <v>17.100000000000001</v>
      </c>
      <c r="DA39" s="623"/>
      <c r="DB39" s="623"/>
      <c r="DC39" s="624"/>
      <c r="DD39" s="614">
        <v>259863</v>
      </c>
      <c r="DE39" s="621"/>
      <c r="DF39" s="621"/>
      <c r="DG39" s="621"/>
      <c r="DH39" s="621"/>
      <c r="DI39" s="621"/>
      <c r="DJ39" s="621"/>
      <c r="DK39" s="622"/>
      <c r="DL39" s="614" t="s">
        <v>138</v>
      </c>
      <c r="DM39" s="621"/>
      <c r="DN39" s="621"/>
      <c r="DO39" s="621"/>
      <c r="DP39" s="621"/>
      <c r="DQ39" s="621"/>
      <c r="DR39" s="621"/>
      <c r="DS39" s="621"/>
      <c r="DT39" s="621"/>
      <c r="DU39" s="621"/>
      <c r="DV39" s="622"/>
      <c r="DW39" s="611" t="s">
        <v>138</v>
      </c>
      <c r="DX39" s="623"/>
      <c r="DY39" s="623"/>
      <c r="DZ39" s="623"/>
      <c r="EA39" s="623"/>
      <c r="EB39" s="623"/>
      <c r="EC39" s="635"/>
    </row>
    <row r="40" spans="2:133" ht="11.25" customHeight="1" x14ac:dyDescent="0.15">
      <c r="B40" s="605" t="s">
        <v>348</v>
      </c>
      <c r="C40" s="606"/>
      <c r="D40" s="606"/>
      <c r="E40" s="606"/>
      <c r="F40" s="606"/>
      <c r="G40" s="606"/>
      <c r="H40" s="606"/>
      <c r="I40" s="606"/>
      <c r="J40" s="606"/>
      <c r="K40" s="606"/>
      <c r="L40" s="606"/>
      <c r="M40" s="606"/>
      <c r="N40" s="606"/>
      <c r="O40" s="606"/>
      <c r="P40" s="606"/>
      <c r="Q40" s="607"/>
      <c r="R40" s="608">
        <v>19052</v>
      </c>
      <c r="S40" s="609"/>
      <c r="T40" s="609"/>
      <c r="U40" s="609"/>
      <c r="V40" s="609"/>
      <c r="W40" s="609"/>
      <c r="X40" s="609"/>
      <c r="Y40" s="610"/>
      <c r="Z40" s="646">
        <v>0.3</v>
      </c>
      <c r="AA40" s="646"/>
      <c r="AB40" s="646"/>
      <c r="AC40" s="646"/>
      <c r="AD40" s="647" t="s">
        <v>138</v>
      </c>
      <c r="AE40" s="647"/>
      <c r="AF40" s="647"/>
      <c r="AG40" s="647"/>
      <c r="AH40" s="647"/>
      <c r="AI40" s="647"/>
      <c r="AJ40" s="647"/>
      <c r="AK40" s="647"/>
      <c r="AL40" s="611" t="s">
        <v>138</v>
      </c>
      <c r="AM40" s="612"/>
      <c r="AN40" s="612"/>
      <c r="AO40" s="648"/>
      <c r="AQ40" s="641" t="s">
        <v>349</v>
      </c>
      <c r="AR40" s="642"/>
      <c r="AS40" s="642"/>
      <c r="AT40" s="642"/>
      <c r="AU40" s="642"/>
      <c r="AV40" s="642"/>
      <c r="AW40" s="642"/>
      <c r="AX40" s="642"/>
      <c r="AY40" s="643"/>
      <c r="AZ40" s="608">
        <v>62451</v>
      </c>
      <c r="BA40" s="609"/>
      <c r="BB40" s="609"/>
      <c r="BC40" s="609"/>
      <c r="BD40" s="621"/>
      <c r="BE40" s="621"/>
      <c r="BF40" s="644"/>
      <c r="BG40" s="649" t="s">
        <v>350</v>
      </c>
      <c r="BH40" s="650"/>
      <c r="BI40" s="650"/>
      <c r="BJ40" s="650"/>
      <c r="BK40" s="650"/>
      <c r="BL40" s="214"/>
      <c r="BM40" s="606" t="s">
        <v>351</v>
      </c>
      <c r="BN40" s="606"/>
      <c r="BO40" s="606"/>
      <c r="BP40" s="606"/>
      <c r="BQ40" s="606"/>
      <c r="BR40" s="606"/>
      <c r="BS40" s="606"/>
      <c r="BT40" s="606"/>
      <c r="BU40" s="607"/>
      <c r="BV40" s="608">
        <v>115</v>
      </c>
      <c r="BW40" s="609"/>
      <c r="BX40" s="609"/>
      <c r="BY40" s="609"/>
      <c r="BZ40" s="609"/>
      <c r="CA40" s="609"/>
      <c r="CB40" s="645"/>
      <c r="CD40" s="605" t="s">
        <v>352</v>
      </c>
      <c r="CE40" s="606"/>
      <c r="CF40" s="606"/>
      <c r="CG40" s="606"/>
      <c r="CH40" s="606"/>
      <c r="CI40" s="606"/>
      <c r="CJ40" s="606"/>
      <c r="CK40" s="606"/>
      <c r="CL40" s="606"/>
      <c r="CM40" s="606"/>
      <c r="CN40" s="606"/>
      <c r="CO40" s="606"/>
      <c r="CP40" s="606"/>
      <c r="CQ40" s="607"/>
      <c r="CR40" s="608">
        <v>64200</v>
      </c>
      <c r="CS40" s="609"/>
      <c r="CT40" s="609"/>
      <c r="CU40" s="609"/>
      <c r="CV40" s="609"/>
      <c r="CW40" s="609"/>
      <c r="CX40" s="609"/>
      <c r="CY40" s="610"/>
      <c r="CZ40" s="611">
        <v>1.1000000000000001</v>
      </c>
      <c r="DA40" s="623"/>
      <c r="DB40" s="623"/>
      <c r="DC40" s="624"/>
      <c r="DD40" s="614" t="s">
        <v>147</v>
      </c>
      <c r="DE40" s="609"/>
      <c r="DF40" s="609"/>
      <c r="DG40" s="609"/>
      <c r="DH40" s="609"/>
      <c r="DI40" s="609"/>
      <c r="DJ40" s="609"/>
      <c r="DK40" s="610"/>
      <c r="DL40" s="614" t="s">
        <v>138</v>
      </c>
      <c r="DM40" s="609"/>
      <c r="DN40" s="609"/>
      <c r="DO40" s="609"/>
      <c r="DP40" s="609"/>
      <c r="DQ40" s="609"/>
      <c r="DR40" s="609"/>
      <c r="DS40" s="609"/>
      <c r="DT40" s="609"/>
      <c r="DU40" s="609"/>
      <c r="DV40" s="610"/>
      <c r="DW40" s="611" t="s">
        <v>138</v>
      </c>
      <c r="DX40" s="623"/>
      <c r="DY40" s="623"/>
      <c r="DZ40" s="623"/>
      <c r="EA40" s="623"/>
      <c r="EB40" s="623"/>
      <c r="EC40" s="635"/>
    </row>
    <row r="41" spans="2:133" ht="11.25" customHeight="1" x14ac:dyDescent="0.15">
      <c r="B41" s="589" t="s">
        <v>353</v>
      </c>
      <c r="C41" s="590"/>
      <c r="D41" s="590"/>
      <c r="E41" s="590"/>
      <c r="F41" s="590"/>
      <c r="G41" s="590"/>
      <c r="H41" s="590"/>
      <c r="I41" s="590"/>
      <c r="J41" s="590"/>
      <c r="K41" s="590"/>
      <c r="L41" s="590"/>
      <c r="M41" s="590"/>
      <c r="N41" s="590"/>
      <c r="O41" s="590"/>
      <c r="P41" s="590"/>
      <c r="Q41" s="591"/>
      <c r="R41" s="592">
        <v>5687043</v>
      </c>
      <c r="S41" s="633"/>
      <c r="T41" s="633"/>
      <c r="U41" s="633"/>
      <c r="V41" s="633"/>
      <c r="W41" s="633"/>
      <c r="X41" s="633"/>
      <c r="Y41" s="636"/>
      <c r="Z41" s="637">
        <v>100</v>
      </c>
      <c r="AA41" s="637"/>
      <c r="AB41" s="637"/>
      <c r="AC41" s="637"/>
      <c r="AD41" s="638">
        <v>2535038</v>
      </c>
      <c r="AE41" s="638"/>
      <c r="AF41" s="638"/>
      <c r="AG41" s="638"/>
      <c r="AH41" s="638"/>
      <c r="AI41" s="638"/>
      <c r="AJ41" s="638"/>
      <c r="AK41" s="638"/>
      <c r="AL41" s="595">
        <v>100</v>
      </c>
      <c r="AM41" s="639"/>
      <c r="AN41" s="639"/>
      <c r="AO41" s="640"/>
      <c r="AQ41" s="641" t="s">
        <v>354</v>
      </c>
      <c r="AR41" s="642"/>
      <c r="AS41" s="642"/>
      <c r="AT41" s="642"/>
      <c r="AU41" s="642"/>
      <c r="AV41" s="642"/>
      <c r="AW41" s="642"/>
      <c r="AX41" s="642"/>
      <c r="AY41" s="643"/>
      <c r="AZ41" s="608">
        <v>61412</v>
      </c>
      <c r="BA41" s="609"/>
      <c r="BB41" s="609"/>
      <c r="BC41" s="609"/>
      <c r="BD41" s="621"/>
      <c r="BE41" s="621"/>
      <c r="BF41" s="644"/>
      <c r="BG41" s="649"/>
      <c r="BH41" s="650"/>
      <c r="BI41" s="650"/>
      <c r="BJ41" s="650"/>
      <c r="BK41" s="650"/>
      <c r="BL41" s="214"/>
      <c r="BM41" s="606" t="s">
        <v>355</v>
      </c>
      <c r="BN41" s="606"/>
      <c r="BO41" s="606"/>
      <c r="BP41" s="606"/>
      <c r="BQ41" s="606"/>
      <c r="BR41" s="606"/>
      <c r="BS41" s="606"/>
      <c r="BT41" s="606"/>
      <c r="BU41" s="607"/>
      <c r="BV41" s="608" t="s">
        <v>147</v>
      </c>
      <c r="BW41" s="609"/>
      <c r="BX41" s="609"/>
      <c r="BY41" s="609"/>
      <c r="BZ41" s="609"/>
      <c r="CA41" s="609"/>
      <c r="CB41" s="645"/>
      <c r="CD41" s="605" t="s">
        <v>356</v>
      </c>
      <c r="CE41" s="606"/>
      <c r="CF41" s="606"/>
      <c r="CG41" s="606"/>
      <c r="CH41" s="606"/>
      <c r="CI41" s="606"/>
      <c r="CJ41" s="606"/>
      <c r="CK41" s="606"/>
      <c r="CL41" s="606"/>
      <c r="CM41" s="606"/>
      <c r="CN41" s="606"/>
      <c r="CO41" s="606"/>
      <c r="CP41" s="606"/>
      <c r="CQ41" s="607"/>
      <c r="CR41" s="608" t="s">
        <v>147</v>
      </c>
      <c r="CS41" s="621"/>
      <c r="CT41" s="621"/>
      <c r="CU41" s="621"/>
      <c r="CV41" s="621"/>
      <c r="CW41" s="621"/>
      <c r="CX41" s="621"/>
      <c r="CY41" s="622"/>
      <c r="CZ41" s="611" t="s">
        <v>147</v>
      </c>
      <c r="DA41" s="623"/>
      <c r="DB41" s="623"/>
      <c r="DC41" s="624"/>
      <c r="DD41" s="614" t="s">
        <v>147</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357</v>
      </c>
      <c r="AR42" s="654"/>
      <c r="AS42" s="654"/>
      <c r="AT42" s="654"/>
      <c r="AU42" s="654"/>
      <c r="AV42" s="654"/>
      <c r="AW42" s="654"/>
      <c r="AX42" s="654"/>
      <c r="AY42" s="655"/>
      <c r="AZ42" s="592">
        <v>101167</v>
      </c>
      <c r="BA42" s="633"/>
      <c r="BB42" s="633"/>
      <c r="BC42" s="633"/>
      <c r="BD42" s="593"/>
      <c r="BE42" s="593"/>
      <c r="BF42" s="656"/>
      <c r="BG42" s="651"/>
      <c r="BH42" s="652"/>
      <c r="BI42" s="652"/>
      <c r="BJ42" s="652"/>
      <c r="BK42" s="652"/>
      <c r="BL42" s="215"/>
      <c r="BM42" s="590" t="s">
        <v>358</v>
      </c>
      <c r="BN42" s="590"/>
      <c r="BO42" s="590"/>
      <c r="BP42" s="590"/>
      <c r="BQ42" s="590"/>
      <c r="BR42" s="590"/>
      <c r="BS42" s="590"/>
      <c r="BT42" s="590"/>
      <c r="BU42" s="591"/>
      <c r="BV42" s="592">
        <v>272</v>
      </c>
      <c r="BW42" s="633"/>
      <c r="BX42" s="633"/>
      <c r="BY42" s="633"/>
      <c r="BZ42" s="633"/>
      <c r="CA42" s="633"/>
      <c r="CB42" s="634"/>
      <c r="CD42" s="605" t="s">
        <v>359</v>
      </c>
      <c r="CE42" s="606"/>
      <c r="CF42" s="606"/>
      <c r="CG42" s="606"/>
      <c r="CH42" s="606"/>
      <c r="CI42" s="606"/>
      <c r="CJ42" s="606"/>
      <c r="CK42" s="606"/>
      <c r="CL42" s="606"/>
      <c r="CM42" s="606"/>
      <c r="CN42" s="606"/>
      <c r="CO42" s="606"/>
      <c r="CP42" s="606"/>
      <c r="CQ42" s="607"/>
      <c r="CR42" s="608">
        <v>658752</v>
      </c>
      <c r="CS42" s="621"/>
      <c r="CT42" s="621"/>
      <c r="CU42" s="621"/>
      <c r="CV42" s="621"/>
      <c r="CW42" s="621"/>
      <c r="CX42" s="621"/>
      <c r="CY42" s="622"/>
      <c r="CZ42" s="611">
        <v>11.7</v>
      </c>
      <c r="DA42" s="623"/>
      <c r="DB42" s="623"/>
      <c r="DC42" s="624"/>
      <c r="DD42" s="614">
        <v>158107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360</v>
      </c>
      <c r="CD43" s="605" t="s">
        <v>361</v>
      </c>
      <c r="CE43" s="606"/>
      <c r="CF43" s="606"/>
      <c r="CG43" s="606"/>
      <c r="CH43" s="606"/>
      <c r="CI43" s="606"/>
      <c r="CJ43" s="606"/>
      <c r="CK43" s="606"/>
      <c r="CL43" s="606"/>
      <c r="CM43" s="606"/>
      <c r="CN43" s="606"/>
      <c r="CO43" s="606"/>
      <c r="CP43" s="606"/>
      <c r="CQ43" s="607"/>
      <c r="CR43" s="608">
        <v>15250</v>
      </c>
      <c r="CS43" s="621"/>
      <c r="CT43" s="621"/>
      <c r="CU43" s="621"/>
      <c r="CV43" s="621"/>
      <c r="CW43" s="621"/>
      <c r="CX43" s="621"/>
      <c r="CY43" s="622"/>
      <c r="CZ43" s="611">
        <v>0.3</v>
      </c>
      <c r="DA43" s="623"/>
      <c r="DB43" s="623"/>
      <c r="DC43" s="624"/>
      <c r="DD43" s="614">
        <v>15250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309</v>
      </c>
      <c r="CE44" s="628"/>
      <c r="CF44" s="605" t="s">
        <v>363</v>
      </c>
      <c r="CG44" s="606"/>
      <c r="CH44" s="606"/>
      <c r="CI44" s="606"/>
      <c r="CJ44" s="606"/>
      <c r="CK44" s="606"/>
      <c r="CL44" s="606"/>
      <c r="CM44" s="606"/>
      <c r="CN44" s="606"/>
      <c r="CO44" s="606"/>
      <c r="CP44" s="606"/>
      <c r="CQ44" s="607"/>
      <c r="CR44" s="608">
        <v>658752</v>
      </c>
      <c r="CS44" s="609"/>
      <c r="CT44" s="609"/>
      <c r="CU44" s="609"/>
      <c r="CV44" s="609"/>
      <c r="CW44" s="609"/>
      <c r="CX44" s="609"/>
      <c r="CY44" s="610"/>
      <c r="CZ44" s="611">
        <v>11.7</v>
      </c>
      <c r="DA44" s="612"/>
      <c r="DB44" s="612"/>
      <c r="DC44" s="613"/>
      <c r="DD44" s="614">
        <v>158107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364</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365</v>
      </c>
      <c r="CG45" s="606"/>
      <c r="CH45" s="606"/>
      <c r="CI45" s="606"/>
      <c r="CJ45" s="606"/>
      <c r="CK45" s="606"/>
      <c r="CL45" s="606"/>
      <c r="CM45" s="606"/>
      <c r="CN45" s="606"/>
      <c r="CO45" s="606"/>
      <c r="CP45" s="606"/>
      <c r="CQ45" s="607"/>
      <c r="CR45" s="608">
        <v>291346</v>
      </c>
      <c r="CS45" s="621"/>
      <c r="CT45" s="621"/>
      <c r="CU45" s="621"/>
      <c r="CV45" s="621"/>
      <c r="CW45" s="621"/>
      <c r="CX45" s="621"/>
      <c r="CY45" s="622"/>
      <c r="CZ45" s="611">
        <v>5.2</v>
      </c>
      <c r="DA45" s="623"/>
      <c r="DB45" s="623"/>
      <c r="DC45" s="624"/>
      <c r="DD45" s="614">
        <v>39497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366</v>
      </c>
      <c r="CG46" s="606"/>
      <c r="CH46" s="606"/>
      <c r="CI46" s="606"/>
      <c r="CJ46" s="606"/>
      <c r="CK46" s="606"/>
      <c r="CL46" s="606"/>
      <c r="CM46" s="606"/>
      <c r="CN46" s="606"/>
      <c r="CO46" s="606"/>
      <c r="CP46" s="606"/>
      <c r="CQ46" s="607"/>
      <c r="CR46" s="608">
        <v>299545</v>
      </c>
      <c r="CS46" s="609"/>
      <c r="CT46" s="609"/>
      <c r="CU46" s="609"/>
      <c r="CV46" s="609"/>
      <c r="CW46" s="609"/>
      <c r="CX46" s="609"/>
      <c r="CY46" s="610"/>
      <c r="CZ46" s="611">
        <v>5.3</v>
      </c>
      <c r="DA46" s="612"/>
      <c r="DB46" s="612"/>
      <c r="DC46" s="613"/>
      <c r="DD46" s="614">
        <v>112849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367</v>
      </c>
      <c r="CG47" s="606"/>
      <c r="CH47" s="606"/>
      <c r="CI47" s="606"/>
      <c r="CJ47" s="606"/>
      <c r="CK47" s="606"/>
      <c r="CL47" s="606"/>
      <c r="CM47" s="606"/>
      <c r="CN47" s="606"/>
      <c r="CO47" s="606"/>
      <c r="CP47" s="606"/>
      <c r="CQ47" s="607"/>
      <c r="CR47" s="608" t="s">
        <v>147</v>
      </c>
      <c r="CS47" s="621"/>
      <c r="CT47" s="621"/>
      <c r="CU47" s="621"/>
      <c r="CV47" s="621"/>
      <c r="CW47" s="621"/>
      <c r="CX47" s="621"/>
      <c r="CY47" s="622"/>
      <c r="CZ47" s="611" t="s">
        <v>147</v>
      </c>
      <c r="DA47" s="623"/>
      <c r="DB47" s="623"/>
      <c r="DC47" s="624"/>
      <c r="DD47" s="614" t="s">
        <v>147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368</v>
      </c>
      <c r="CG48" s="606"/>
      <c r="CH48" s="606"/>
      <c r="CI48" s="606"/>
      <c r="CJ48" s="606"/>
      <c r="CK48" s="606"/>
      <c r="CL48" s="606"/>
      <c r="CM48" s="606"/>
      <c r="CN48" s="606"/>
      <c r="CO48" s="606"/>
      <c r="CP48" s="606"/>
      <c r="CQ48" s="607"/>
      <c r="CR48" s="608" t="s">
        <v>147</v>
      </c>
      <c r="CS48" s="609"/>
      <c r="CT48" s="609"/>
      <c r="CU48" s="609"/>
      <c r="CV48" s="609"/>
      <c r="CW48" s="609"/>
      <c r="CX48" s="609"/>
      <c r="CY48" s="610"/>
      <c r="CZ48" s="611" t="s">
        <v>147</v>
      </c>
      <c r="DA48" s="612"/>
      <c r="DB48" s="612"/>
      <c r="DC48" s="613"/>
      <c r="DD48" s="614" t="s">
        <v>147</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369</v>
      </c>
      <c r="CE49" s="590"/>
      <c r="CF49" s="590"/>
      <c r="CG49" s="590"/>
      <c r="CH49" s="590"/>
      <c r="CI49" s="590"/>
      <c r="CJ49" s="590"/>
      <c r="CK49" s="590"/>
      <c r="CL49" s="590"/>
      <c r="CM49" s="590"/>
      <c r="CN49" s="590"/>
      <c r="CO49" s="590"/>
      <c r="CP49" s="590"/>
      <c r="CQ49" s="591"/>
      <c r="CR49" s="592">
        <v>5624948</v>
      </c>
      <c r="CS49" s="593"/>
      <c r="CT49" s="593"/>
      <c r="CU49" s="593"/>
      <c r="CV49" s="593"/>
      <c r="CW49" s="593"/>
      <c r="CX49" s="593"/>
      <c r="CY49" s="594"/>
      <c r="CZ49" s="595">
        <v>100</v>
      </c>
      <c r="DA49" s="596"/>
      <c r="DB49" s="596"/>
      <c r="DC49" s="597"/>
      <c r="DD49" s="598">
        <v>3059603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y29S1Opxa0F6HEd/WTgl0fIENT4eCm9ZERBFo7kexqLVtG2kST7AFK+4fJ2h3utUi7/TxmLRem7hw8oU7pPaKw==" saltValue="ZNjDjE5sUnilyWa2qe1ct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F82" zoomScale="70" zoomScaleNormal="25" zoomScaleSheetLayoutView="70" workbookViewId="0">
      <selection activeCell="BS16" sqref="BS16:CG16"/>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370</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371</v>
      </c>
      <c r="DK2" s="1079"/>
      <c r="DL2" s="1079"/>
      <c r="DM2" s="1079"/>
      <c r="DN2" s="1079"/>
      <c r="DO2" s="1080"/>
      <c r="DP2" s="222"/>
      <c r="DQ2" s="1078" t="s">
        <v>372</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373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375</v>
      </c>
      <c r="B5" s="983"/>
      <c r="C5" s="983"/>
      <c r="D5" s="983"/>
      <c r="E5" s="983"/>
      <c r="F5" s="983"/>
      <c r="G5" s="983"/>
      <c r="H5" s="983"/>
      <c r="I5" s="983"/>
      <c r="J5" s="983"/>
      <c r="K5" s="983"/>
      <c r="L5" s="983"/>
      <c r="M5" s="983"/>
      <c r="N5" s="983"/>
      <c r="O5" s="983"/>
      <c r="P5" s="984"/>
      <c r="Q5" s="988" t="s">
        <v>376</v>
      </c>
      <c r="R5" s="989"/>
      <c r="S5" s="989"/>
      <c r="T5" s="989"/>
      <c r="U5" s="990"/>
      <c r="V5" s="988" t="s">
        <v>377</v>
      </c>
      <c r="W5" s="989"/>
      <c r="X5" s="989"/>
      <c r="Y5" s="989"/>
      <c r="Z5" s="990"/>
      <c r="AA5" s="988" t="s">
        <v>378</v>
      </c>
      <c r="AB5" s="989"/>
      <c r="AC5" s="989"/>
      <c r="AD5" s="989"/>
      <c r="AE5" s="989"/>
      <c r="AF5" s="1081" t="s">
        <v>379</v>
      </c>
      <c r="AG5" s="989"/>
      <c r="AH5" s="989"/>
      <c r="AI5" s="989"/>
      <c r="AJ5" s="1002"/>
      <c r="AK5" s="989" t="s">
        <v>380</v>
      </c>
      <c r="AL5" s="989"/>
      <c r="AM5" s="989"/>
      <c r="AN5" s="989"/>
      <c r="AO5" s="990"/>
      <c r="AP5" s="988" t="s">
        <v>381</v>
      </c>
      <c r="AQ5" s="989"/>
      <c r="AR5" s="989"/>
      <c r="AS5" s="989"/>
      <c r="AT5" s="990"/>
      <c r="AU5" s="988" t="s">
        <v>382</v>
      </c>
      <c r="AV5" s="989"/>
      <c r="AW5" s="989"/>
      <c r="AX5" s="989"/>
      <c r="AY5" s="1002"/>
      <c r="AZ5" s="226"/>
      <c r="BA5" s="226"/>
      <c r="BB5" s="226"/>
      <c r="BC5" s="226"/>
      <c r="BD5" s="226"/>
      <c r="BE5" s="227"/>
      <c r="BF5" s="227"/>
      <c r="BG5" s="227"/>
      <c r="BH5" s="227"/>
      <c r="BI5" s="227"/>
      <c r="BJ5" s="227"/>
      <c r="BK5" s="227"/>
      <c r="BL5" s="227"/>
      <c r="BM5" s="227"/>
      <c r="BN5" s="227"/>
      <c r="BO5" s="227"/>
      <c r="BP5" s="227"/>
      <c r="BQ5" s="982" t="s">
        <v>383</v>
      </c>
      <c r="BR5" s="983"/>
      <c r="BS5" s="983"/>
      <c r="BT5" s="983"/>
      <c r="BU5" s="983"/>
      <c r="BV5" s="983"/>
      <c r="BW5" s="983"/>
      <c r="BX5" s="983"/>
      <c r="BY5" s="983"/>
      <c r="BZ5" s="983"/>
      <c r="CA5" s="983"/>
      <c r="CB5" s="983"/>
      <c r="CC5" s="983"/>
      <c r="CD5" s="983"/>
      <c r="CE5" s="983"/>
      <c r="CF5" s="983"/>
      <c r="CG5" s="984"/>
      <c r="CH5" s="988" t="s">
        <v>384</v>
      </c>
      <c r="CI5" s="989"/>
      <c r="CJ5" s="989"/>
      <c r="CK5" s="989"/>
      <c r="CL5" s="990"/>
      <c r="CM5" s="988" t="s">
        <v>385</v>
      </c>
      <c r="CN5" s="989"/>
      <c r="CO5" s="989"/>
      <c r="CP5" s="989"/>
      <c r="CQ5" s="990"/>
      <c r="CR5" s="988" t="s">
        <v>386</v>
      </c>
      <c r="CS5" s="989"/>
      <c r="CT5" s="989"/>
      <c r="CU5" s="989"/>
      <c r="CV5" s="990"/>
      <c r="CW5" s="988" t="s">
        <v>387</v>
      </c>
      <c r="CX5" s="989"/>
      <c r="CY5" s="989"/>
      <c r="CZ5" s="989"/>
      <c r="DA5" s="990"/>
      <c r="DB5" s="988" t="s">
        <v>388</v>
      </c>
      <c r="DC5" s="989"/>
      <c r="DD5" s="989"/>
      <c r="DE5" s="989"/>
      <c r="DF5" s="990"/>
      <c r="DG5" s="1071" t="s">
        <v>389</v>
      </c>
      <c r="DH5" s="1072"/>
      <c r="DI5" s="1072"/>
      <c r="DJ5" s="1072"/>
      <c r="DK5" s="1073"/>
      <c r="DL5" s="1071" t="s">
        <v>390</v>
      </c>
      <c r="DM5" s="1072"/>
      <c r="DN5" s="1072"/>
      <c r="DO5" s="1072"/>
      <c r="DP5" s="1073"/>
      <c r="DQ5" s="988" t="s">
        <v>391</v>
      </c>
      <c r="DR5" s="989"/>
      <c r="DS5" s="989"/>
      <c r="DT5" s="989"/>
      <c r="DU5" s="990"/>
      <c r="DV5" s="988" t="s">
        <v>382</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392</v>
      </c>
      <c r="C7" s="1035"/>
      <c r="D7" s="1035"/>
      <c r="E7" s="1035"/>
      <c r="F7" s="1035"/>
      <c r="G7" s="1035"/>
      <c r="H7" s="1035"/>
      <c r="I7" s="1035"/>
      <c r="J7" s="1035"/>
      <c r="K7" s="1035"/>
      <c r="L7" s="1035"/>
      <c r="M7" s="1035"/>
      <c r="N7" s="1035"/>
      <c r="O7" s="1035"/>
      <c r="P7" s="1036"/>
      <c r="Q7" s="1089">
        <v>5658</v>
      </c>
      <c r="R7" s="1090"/>
      <c r="S7" s="1090"/>
      <c r="T7" s="1090"/>
      <c r="U7" s="1090"/>
      <c r="V7" s="1090">
        <v>5598</v>
      </c>
      <c r="W7" s="1090"/>
      <c r="X7" s="1090"/>
      <c r="Y7" s="1090"/>
      <c r="Z7" s="1090"/>
      <c r="AA7" s="1090">
        <v>60</v>
      </c>
      <c r="AB7" s="1090"/>
      <c r="AC7" s="1090"/>
      <c r="AD7" s="1090"/>
      <c r="AE7" s="1091"/>
      <c r="AF7" s="1092">
        <v>60</v>
      </c>
      <c r="AG7" s="1093"/>
      <c r="AH7" s="1093"/>
      <c r="AI7" s="1093"/>
      <c r="AJ7" s="1094"/>
      <c r="AK7" s="1095">
        <v>604</v>
      </c>
      <c r="AL7" s="1096"/>
      <c r="AM7" s="1096"/>
      <c r="AN7" s="1096"/>
      <c r="AO7" s="1096"/>
      <c r="AP7" s="1096">
        <v>5644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584</v>
      </c>
      <c r="BT7" s="1087"/>
      <c r="BU7" s="1087"/>
      <c r="BV7" s="1087"/>
      <c r="BW7" s="1087"/>
      <c r="BX7" s="1087"/>
      <c r="BY7" s="1087"/>
      <c r="BZ7" s="1087"/>
      <c r="CA7" s="1087"/>
      <c r="CB7" s="1087"/>
      <c r="CC7" s="1087"/>
      <c r="CD7" s="1087"/>
      <c r="CE7" s="1087"/>
      <c r="CF7" s="1087"/>
      <c r="CG7" s="1099"/>
      <c r="CH7" s="1083">
        <v>2</v>
      </c>
      <c r="CI7" s="1084"/>
      <c r="CJ7" s="1084"/>
      <c r="CK7" s="1084"/>
      <c r="CL7" s="1085"/>
      <c r="CM7" s="1083">
        <v>113</v>
      </c>
      <c r="CN7" s="1084"/>
      <c r="CO7" s="1084"/>
      <c r="CP7" s="1084"/>
      <c r="CQ7" s="1085"/>
      <c r="CR7" s="1083">
        <v>35</v>
      </c>
      <c r="CS7" s="1084"/>
      <c r="CT7" s="1084"/>
      <c r="CU7" s="1084"/>
      <c r="CV7" s="1085"/>
      <c r="CW7" s="1083" t="s">
        <v>583</v>
      </c>
      <c r="CX7" s="1084"/>
      <c r="CY7" s="1084"/>
      <c r="CZ7" s="1084"/>
      <c r="DA7" s="1085"/>
      <c r="DB7" s="1083" t="s">
        <v>583</v>
      </c>
      <c r="DC7" s="1084"/>
      <c r="DD7" s="1084"/>
      <c r="DE7" s="1084"/>
      <c r="DF7" s="1085"/>
      <c r="DG7" s="1083" t="s">
        <v>583</v>
      </c>
      <c r="DH7" s="1084"/>
      <c r="DI7" s="1084"/>
      <c r="DJ7" s="1084"/>
      <c r="DK7" s="1085"/>
      <c r="DL7" s="1083" t="s">
        <v>583</v>
      </c>
      <c r="DM7" s="1084"/>
      <c r="DN7" s="1084"/>
      <c r="DO7" s="1084"/>
      <c r="DP7" s="1085"/>
      <c r="DQ7" s="1083" t="s">
        <v>583</v>
      </c>
      <c r="DR7" s="1084"/>
      <c r="DS7" s="1084"/>
      <c r="DT7" s="1084"/>
      <c r="DU7" s="1085"/>
      <c r="DV7" s="1086"/>
      <c r="DW7" s="1087"/>
      <c r="DX7" s="1087"/>
      <c r="DY7" s="1087"/>
      <c r="DZ7" s="1088"/>
      <c r="EA7" s="229"/>
    </row>
    <row r="8" spans="1:131" s="230" customFormat="1" ht="26.25" customHeight="1" x14ac:dyDescent="0.15">
      <c r="A8" s="233">
        <v>2</v>
      </c>
      <c r="B8" s="1017" t="s">
        <v>393</v>
      </c>
      <c r="C8" s="1018"/>
      <c r="D8" s="1018"/>
      <c r="E8" s="1018"/>
      <c r="F8" s="1018"/>
      <c r="G8" s="1018"/>
      <c r="H8" s="1018"/>
      <c r="I8" s="1018"/>
      <c r="J8" s="1018"/>
      <c r="K8" s="1018"/>
      <c r="L8" s="1018"/>
      <c r="M8" s="1018"/>
      <c r="N8" s="1018"/>
      <c r="O8" s="1018"/>
      <c r="P8" s="1019"/>
      <c r="Q8" s="1025">
        <v>50</v>
      </c>
      <c r="R8" s="1026"/>
      <c r="S8" s="1026"/>
      <c r="T8" s="1026"/>
      <c r="U8" s="1026"/>
      <c r="V8" s="1026">
        <v>48</v>
      </c>
      <c r="W8" s="1026"/>
      <c r="X8" s="1026"/>
      <c r="Y8" s="1026"/>
      <c r="Z8" s="1026"/>
      <c r="AA8" s="1026">
        <v>2</v>
      </c>
      <c r="AB8" s="1026"/>
      <c r="AC8" s="1026"/>
      <c r="AD8" s="1026"/>
      <c r="AE8" s="1027"/>
      <c r="AF8" s="1022">
        <v>2</v>
      </c>
      <c r="AG8" s="1023"/>
      <c r="AH8" s="1023"/>
      <c r="AI8" s="1023"/>
      <c r="AJ8" s="1024"/>
      <c r="AK8" s="1067">
        <v>21</v>
      </c>
      <c r="AL8" s="1068"/>
      <c r="AM8" s="1068"/>
      <c r="AN8" s="1068"/>
      <c r="AO8" s="1068"/>
      <c r="AP8" s="1068">
        <v>12</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394</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395</v>
      </c>
      <c r="B23" s="924" t="s">
        <v>396</v>
      </c>
      <c r="C23" s="925"/>
      <c r="D23" s="925"/>
      <c r="E23" s="925"/>
      <c r="F23" s="925"/>
      <c r="G23" s="925"/>
      <c r="H23" s="925"/>
      <c r="I23" s="925"/>
      <c r="J23" s="925"/>
      <c r="K23" s="925"/>
      <c r="L23" s="925"/>
      <c r="M23" s="925"/>
      <c r="N23" s="925"/>
      <c r="O23" s="925"/>
      <c r="P23" s="935"/>
      <c r="Q23" s="1054">
        <f>5658+50</f>
        <v>5708</v>
      </c>
      <c r="R23" s="1048"/>
      <c r="S23" s="1048"/>
      <c r="T23" s="1048"/>
      <c r="U23" s="1048"/>
      <c r="V23" s="1048">
        <f>48+5598</f>
        <v>5646</v>
      </c>
      <c r="W23" s="1048"/>
      <c r="X23" s="1048"/>
      <c r="Y23" s="1048"/>
      <c r="Z23" s="1048"/>
      <c r="AA23" s="1048">
        <v>62</v>
      </c>
      <c r="AB23" s="1048"/>
      <c r="AC23" s="1048"/>
      <c r="AD23" s="1048"/>
      <c r="AE23" s="1055"/>
      <c r="AF23" s="1056">
        <v>62</v>
      </c>
      <c r="AG23" s="1048"/>
      <c r="AH23" s="1048"/>
      <c r="AI23" s="1048"/>
      <c r="AJ23" s="1057"/>
      <c r="AK23" s="1058"/>
      <c r="AL23" s="1059"/>
      <c r="AM23" s="1059"/>
      <c r="AN23" s="1059"/>
      <c r="AO23" s="1059"/>
      <c r="AP23" s="1048">
        <f>5644+12</f>
        <v>5656</v>
      </c>
      <c r="AQ23" s="1048"/>
      <c r="AR23" s="1048"/>
      <c r="AS23" s="1048"/>
      <c r="AT23" s="1048"/>
      <c r="AU23" s="1049"/>
      <c r="AV23" s="1049"/>
      <c r="AW23" s="1049"/>
      <c r="AX23" s="1049"/>
      <c r="AY23" s="1050"/>
      <c r="AZ23" s="1051" t="s">
        <v>147</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375</v>
      </c>
      <c r="B26" s="983"/>
      <c r="C26" s="983"/>
      <c r="D26" s="983"/>
      <c r="E26" s="983"/>
      <c r="F26" s="983"/>
      <c r="G26" s="983"/>
      <c r="H26" s="983"/>
      <c r="I26" s="983"/>
      <c r="J26" s="983"/>
      <c r="K26" s="983"/>
      <c r="L26" s="983"/>
      <c r="M26" s="983"/>
      <c r="N26" s="983"/>
      <c r="O26" s="983"/>
      <c r="P26" s="984"/>
      <c r="Q26" s="988" t="s">
        <v>399</v>
      </c>
      <c r="R26" s="989"/>
      <c r="S26" s="989"/>
      <c r="T26" s="989"/>
      <c r="U26" s="990"/>
      <c r="V26" s="988" t="s">
        <v>400</v>
      </c>
      <c r="W26" s="989"/>
      <c r="X26" s="989"/>
      <c r="Y26" s="989"/>
      <c r="Z26" s="990"/>
      <c r="AA26" s="988" t="s">
        <v>401</v>
      </c>
      <c r="AB26" s="989"/>
      <c r="AC26" s="989"/>
      <c r="AD26" s="989"/>
      <c r="AE26" s="989"/>
      <c r="AF26" s="1042" t="s">
        <v>402</v>
      </c>
      <c r="AG26" s="995"/>
      <c r="AH26" s="995"/>
      <c r="AI26" s="995"/>
      <c r="AJ26" s="1043"/>
      <c r="AK26" s="989" t="s">
        <v>403</v>
      </c>
      <c r="AL26" s="989"/>
      <c r="AM26" s="989"/>
      <c r="AN26" s="989"/>
      <c r="AO26" s="990"/>
      <c r="AP26" s="988" t="s">
        <v>404</v>
      </c>
      <c r="AQ26" s="989"/>
      <c r="AR26" s="989"/>
      <c r="AS26" s="989"/>
      <c r="AT26" s="990"/>
      <c r="AU26" s="988" t="s">
        <v>405</v>
      </c>
      <c r="AV26" s="989"/>
      <c r="AW26" s="989"/>
      <c r="AX26" s="989"/>
      <c r="AY26" s="990"/>
      <c r="AZ26" s="988" t="s">
        <v>406</v>
      </c>
      <c r="BA26" s="989"/>
      <c r="BB26" s="989"/>
      <c r="BC26" s="989"/>
      <c r="BD26" s="990"/>
      <c r="BE26" s="988" t="s">
        <v>382</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407</v>
      </c>
      <c r="C28" s="1035"/>
      <c r="D28" s="1035"/>
      <c r="E28" s="1035"/>
      <c r="F28" s="1035"/>
      <c r="G28" s="1035"/>
      <c r="H28" s="1035"/>
      <c r="I28" s="1035"/>
      <c r="J28" s="1035"/>
      <c r="K28" s="1035"/>
      <c r="L28" s="1035"/>
      <c r="M28" s="1035"/>
      <c r="N28" s="1035"/>
      <c r="O28" s="1035"/>
      <c r="P28" s="1036"/>
      <c r="Q28" s="1037">
        <v>346</v>
      </c>
      <c r="R28" s="1038"/>
      <c r="S28" s="1038"/>
      <c r="T28" s="1038"/>
      <c r="U28" s="1038"/>
      <c r="V28" s="1038">
        <v>342</v>
      </c>
      <c r="W28" s="1038"/>
      <c r="X28" s="1038"/>
      <c r="Y28" s="1038"/>
      <c r="Z28" s="1038"/>
      <c r="AA28" s="1038">
        <v>4</v>
      </c>
      <c r="AB28" s="1038"/>
      <c r="AC28" s="1038"/>
      <c r="AD28" s="1038"/>
      <c r="AE28" s="1039"/>
      <c r="AF28" s="1040">
        <v>4</v>
      </c>
      <c r="AG28" s="1038"/>
      <c r="AH28" s="1038"/>
      <c r="AI28" s="1038"/>
      <c r="AJ28" s="1041"/>
      <c r="AK28" s="1029">
        <v>53</v>
      </c>
      <c r="AL28" s="1030"/>
      <c r="AM28" s="1030"/>
      <c r="AN28" s="1030"/>
      <c r="AO28" s="1030"/>
      <c r="AP28" s="1030" t="s">
        <v>583</v>
      </c>
      <c r="AQ28" s="1030"/>
      <c r="AR28" s="1030"/>
      <c r="AS28" s="1030"/>
      <c r="AT28" s="1030"/>
      <c r="AU28" s="1030" t="s">
        <v>583</v>
      </c>
      <c r="AV28" s="1030"/>
      <c r="AW28" s="1030"/>
      <c r="AX28" s="1030"/>
      <c r="AY28" s="1030"/>
      <c r="AZ28" s="1031" t="s">
        <v>583</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408</v>
      </c>
      <c r="C29" s="1018"/>
      <c r="D29" s="1018"/>
      <c r="E29" s="1018"/>
      <c r="F29" s="1018"/>
      <c r="G29" s="1018"/>
      <c r="H29" s="1018"/>
      <c r="I29" s="1018"/>
      <c r="J29" s="1018"/>
      <c r="K29" s="1018"/>
      <c r="L29" s="1018"/>
      <c r="M29" s="1018"/>
      <c r="N29" s="1018"/>
      <c r="O29" s="1018"/>
      <c r="P29" s="1019"/>
      <c r="Q29" s="1025">
        <v>42</v>
      </c>
      <c r="R29" s="1026"/>
      <c r="S29" s="1026"/>
      <c r="T29" s="1026"/>
      <c r="U29" s="1026"/>
      <c r="V29" s="1026">
        <v>42</v>
      </c>
      <c r="W29" s="1026"/>
      <c r="X29" s="1026"/>
      <c r="Y29" s="1026"/>
      <c r="Z29" s="1026"/>
      <c r="AA29" s="1026">
        <v>0</v>
      </c>
      <c r="AB29" s="1026"/>
      <c r="AC29" s="1026"/>
      <c r="AD29" s="1026"/>
      <c r="AE29" s="1027"/>
      <c r="AF29" s="1022">
        <v>0</v>
      </c>
      <c r="AG29" s="1023"/>
      <c r="AH29" s="1023"/>
      <c r="AI29" s="1023"/>
      <c r="AJ29" s="1024"/>
      <c r="AK29" s="967">
        <v>15</v>
      </c>
      <c r="AL29" s="958"/>
      <c r="AM29" s="958"/>
      <c r="AN29" s="958"/>
      <c r="AO29" s="958"/>
      <c r="AP29" s="958" t="s">
        <v>583</v>
      </c>
      <c r="AQ29" s="958"/>
      <c r="AR29" s="958"/>
      <c r="AS29" s="958"/>
      <c r="AT29" s="958"/>
      <c r="AU29" s="958" t="s">
        <v>583</v>
      </c>
      <c r="AV29" s="958"/>
      <c r="AW29" s="958"/>
      <c r="AX29" s="958"/>
      <c r="AY29" s="958"/>
      <c r="AZ29" s="1028" t="s">
        <v>583</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409</v>
      </c>
      <c r="C30" s="1018"/>
      <c r="D30" s="1018"/>
      <c r="E30" s="1018"/>
      <c r="F30" s="1018"/>
      <c r="G30" s="1018"/>
      <c r="H30" s="1018"/>
      <c r="I30" s="1018"/>
      <c r="J30" s="1018"/>
      <c r="K30" s="1018"/>
      <c r="L30" s="1018"/>
      <c r="M30" s="1018"/>
      <c r="N30" s="1018"/>
      <c r="O30" s="1018"/>
      <c r="P30" s="1019"/>
      <c r="Q30" s="1025">
        <v>310</v>
      </c>
      <c r="R30" s="1026"/>
      <c r="S30" s="1026"/>
      <c r="T30" s="1026"/>
      <c r="U30" s="1026"/>
      <c r="V30" s="1026">
        <v>298</v>
      </c>
      <c r="W30" s="1026"/>
      <c r="X30" s="1026"/>
      <c r="Y30" s="1026"/>
      <c r="Z30" s="1026"/>
      <c r="AA30" s="1026">
        <v>12</v>
      </c>
      <c r="AB30" s="1026"/>
      <c r="AC30" s="1026"/>
      <c r="AD30" s="1026"/>
      <c r="AE30" s="1027"/>
      <c r="AF30" s="1022">
        <v>12</v>
      </c>
      <c r="AG30" s="1023"/>
      <c r="AH30" s="1023"/>
      <c r="AI30" s="1023"/>
      <c r="AJ30" s="1024"/>
      <c r="AK30" s="967">
        <v>51</v>
      </c>
      <c r="AL30" s="958"/>
      <c r="AM30" s="958"/>
      <c r="AN30" s="958"/>
      <c r="AO30" s="958"/>
      <c r="AP30" s="958" t="s">
        <v>583</v>
      </c>
      <c r="AQ30" s="958"/>
      <c r="AR30" s="958"/>
      <c r="AS30" s="958"/>
      <c r="AT30" s="958"/>
      <c r="AU30" s="958" t="s">
        <v>583</v>
      </c>
      <c r="AV30" s="958"/>
      <c r="AW30" s="958"/>
      <c r="AX30" s="958"/>
      <c r="AY30" s="958"/>
      <c r="AZ30" s="1028" t="s">
        <v>583</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410</v>
      </c>
      <c r="C31" s="1018"/>
      <c r="D31" s="1018"/>
      <c r="E31" s="1018"/>
      <c r="F31" s="1018"/>
      <c r="G31" s="1018"/>
      <c r="H31" s="1018"/>
      <c r="I31" s="1018"/>
      <c r="J31" s="1018"/>
      <c r="K31" s="1018"/>
      <c r="L31" s="1018"/>
      <c r="M31" s="1018"/>
      <c r="N31" s="1018"/>
      <c r="O31" s="1018"/>
      <c r="P31" s="1019"/>
      <c r="Q31" s="1025">
        <v>511</v>
      </c>
      <c r="R31" s="1026"/>
      <c r="S31" s="1026"/>
      <c r="T31" s="1026"/>
      <c r="U31" s="1026"/>
      <c r="V31" s="1026">
        <v>510</v>
      </c>
      <c r="W31" s="1026"/>
      <c r="X31" s="1026"/>
      <c r="Y31" s="1026"/>
      <c r="Z31" s="1026"/>
      <c r="AA31" s="1026">
        <v>1</v>
      </c>
      <c r="AB31" s="1026"/>
      <c r="AC31" s="1026"/>
      <c r="AD31" s="1026"/>
      <c r="AE31" s="1027"/>
      <c r="AF31" s="1022">
        <v>1</v>
      </c>
      <c r="AG31" s="1023"/>
      <c r="AH31" s="1023"/>
      <c r="AI31" s="1023"/>
      <c r="AJ31" s="1024"/>
      <c r="AK31" s="967">
        <v>222</v>
      </c>
      <c r="AL31" s="958"/>
      <c r="AM31" s="958"/>
      <c r="AN31" s="958"/>
      <c r="AO31" s="958"/>
      <c r="AP31" s="958">
        <v>1616</v>
      </c>
      <c r="AQ31" s="958"/>
      <c r="AR31" s="958"/>
      <c r="AS31" s="958"/>
      <c r="AT31" s="958"/>
      <c r="AU31" s="958">
        <v>701</v>
      </c>
      <c r="AV31" s="958"/>
      <c r="AW31" s="958"/>
      <c r="AX31" s="958"/>
      <c r="AY31" s="958"/>
      <c r="AZ31" s="1028" t="s">
        <v>583</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411</v>
      </c>
      <c r="C32" s="1018"/>
      <c r="D32" s="1018"/>
      <c r="E32" s="1018"/>
      <c r="F32" s="1018"/>
      <c r="G32" s="1018"/>
      <c r="H32" s="1018"/>
      <c r="I32" s="1018"/>
      <c r="J32" s="1018"/>
      <c r="K32" s="1018"/>
      <c r="L32" s="1018"/>
      <c r="M32" s="1018"/>
      <c r="N32" s="1018"/>
      <c r="O32" s="1018"/>
      <c r="P32" s="1019"/>
      <c r="Q32" s="1025">
        <v>86</v>
      </c>
      <c r="R32" s="1026"/>
      <c r="S32" s="1026"/>
      <c r="T32" s="1026"/>
      <c r="U32" s="1026"/>
      <c r="V32" s="1026">
        <v>83</v>
      </c>
      <c r="W32" s="1026"/>
      <c r="X32" s="1026"/>
      <c r="Y32" s="1026"/>
      <c r="Z32" s="1026"/>
      <c r="AA32" s="1026">
        <v>3</v>
      </c>
      <c r="AB32" s="1026"/>
      <c r="AC32" s="1026"/>
      <c r="AD32" s="1026"/>
      <c r="AE32" s="1027"/>
      <c r="AF32" s="1022">
        <v>3</v>
      </c>
      <c r="AG32" s="1023"/>
      <c r="AH32" s="1023"/>
      <c r="AI32" s="1023"/>
      <c r="AJ32" s="1024"/>
      <c r="AK32" s="967">
        <v>34</v>
      </c>
      <c r="AL32" s="958"/>
      <c r="AM32" s="958"/>
      <c r="AN32" s="958"/>
      <c r="AO32" s="958"/>
      <c r="AP32" s="958">
        <v>7</v>
      </c>
      <c r="AQ32" s="958"/>
      <c r="AR32" s="958"/>
      <c r="AS32" s="958"/>
      <c r="AT32" s="958"/>
      <c r="AU32" s="958">
        <v>4</v>
      </c>
      <c r="AV32" s="958"/>
      <c r="AW32" s="958"/>
      <c r="AX32" s="958"/>
      <c r="AY32" s="958"/>
      <c r="AZ32" s="1028" t="s">
        <v>583</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412</v>
      </c>
      <c r="C33" s="1018"/>
      <c r="D33" s="1018"/>
      <c r="E33" s="1018"/>
      <c r="F33" s="1018"/>
      <c r="G33" s="1018"/>
      <c r="H33" s="1018"/>
      <c r="I33" s="1018"/>
      <c r="J33" s="1018"/>
      <c r="K33" s="1018"/>
      <c r="L33" s="1018"/>
      <c r="M33" s="1018"/>
      <c r="N33" s="1018"/>
      <c r="O33" s="1018"/>
      <c r="P33" s="1019"/>
      <c r="Q33" s="1025">
        <v>102</v>
      </c>
      <c r="R33" s="1026"/>
      <c r="S33" s="1026"/>
      <c r="T33" s="1026"/>
      <c r="U33" s="1026"/>
      <c r="V33" s="1026">
        <v>102</v>
      </c>
      <c r="W33" s="1026"/>
      <c r="X33" s="1026"/>
      <c r="Y33" s="1026"/>
      <c r="Z33" s="1026"/>
      <c r="AA33" s="1026">
        <v>0</v>
      </c>
      <c r="AB33" s="1026"/>
      <c r="AC33" s="1026"/>
      <c r="AD33" s="1026"/>
      <c r="AE33" s="1027"/>
      <c r="AF33" s="1022">
        <v>0</v>
      </c>
      <c r="AG33" s="1023"/>
      <c r="AH33" s="1023"/>
      <c r="AI33" s="1023"/>
      <c r="AJ33" s="1024"/>
      <c r="AK33" s="967" t="s">
        <v>583</v>
      </c>
      <c r="AL33" s="958"/>
      <c r="AM33" s="958"/>
      <c r="AN33" s="958"/>
      <c r="AO33" s="958"/>
      <c r="AP33" s="958">
        <v>39</v>
      </c>
      <c r="AQ33" s="958"/>
      <c r="AR33" s="958"/>
      <c r="AS33" s="958"/>
      <c r="AT33" s="958"/>
      <c r="AU33" s="958">
        <v>0</v>
      </c>
      <c r="AV33" s="958"/>
      <c r="AW33" s="958"/>
      <c r="AX33" s="958"/>
      <c r="AY33" s="958"/>
      <c r="AZ33" s="1028" t="s">
        <v>583</v>
      </c>
      <c r="BA33" s="1028"/>
      <c r="BB33" s="1028"/>
      <c r="BC33" s="1028"/>
      <c r="BD33" s="1028"/>
      <c r="BE33" s="959" t="s">
        <v>413</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414</v>
      </c>
      <c r="C34" s="1018"/>
      <c r="D34" s="1018"/>
      <c r="E34" s="1018"/>
      <c r="F34" s="1018"/>
      <c r="G34" s="1018"/>
      <c r="H34" s="1018"/>
      <c r="I34" s="1018"/>
      <c r="J34" s="1018"/>
      <c r="K34" s="1018"/>
      <c r="L34" s="1018"/>
      <c r="M34" s="1018"/>
      <c r="N34" s="1018"/>
      <c r="O34" s="1018"/>
      <c r="P34" s="1019"/>
      <c r="Q34" s="1025">
        <v>212</v>
      </c>
      <c r="R34" s="1026"/>
      <c r="S34" s="1026"/>
      <c r="T34" s="1026"/>
      <c r="U34" s="1026"/>
      <c r="V34" s="1026">
        <v>211</v>
      </c>
      <c r="W34" s="1026"/>
      <c r="X34" s="1026"/>
      <c r="Y34" s="1026"/>
      <c r="Z34" s="1026"/>
      <c r="AA34" s="1026">
        <v>1</v>
      </c>
      <c r="AB34" s="1026"/>
      <c r="AC34" s="1026"/>
      <c r="AD34" s="1026"/>
      <c r="AE34" s="1027"/>
      <c r="AF34" s="1022">
        <v>1</v>
      </c>
      <c r="AG34" s="1023"/>
      <c r="AH34" s="1023"/>
      <c r="AI34" s="1023"/>
      <c r="AJ34" s="1024"/>
      <c r="AK34" s="967">
        <v>129</v>
      </c>
      <c r="AL34" s="958"/>
      <c r="AM34" s="958"/>
      <c r="AN34" s="958"/>
      <c r="AO34" s="958"/>
      <c r="AP34" s="958">
        <v>1036</v>
      </c>
      <c r="AQ34" s="958"/>
      <c r="AR34" s="958"/>
      <c r="AS34" s="958"/>
      <c r="AT34" s="958"/>
      <c r="AU34" s="958">
        <v>829</v>
      </c>
      <c r="AV34" s="958"/>
      <c r="AW34" s="958"/>
      <c r="AX34" s="958"/>
      <c r="AY34" s="958"/>
      <c r="AZ34" s="1028" t="s">
        <v>583</v>
      </c>
      <c r="BA34" s="1028"/>
      <c r="BB34" s="1028"/>
      <c r="BC34" s="1028"/>
      <c r="BD34" s="1028"/>
      <c r="BE34" s="959" t="s">
        <v>415</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416</v>
      </c>
      <c r="C35" s="1018"/>
      <c r="D35" s="1018"/>
      <c r="E35" s="1018"/>
      <c r="F35" s="1018"/>
      <c r="G35" s="1018"/>
      <c r="H35" s="1018"/>
      <c r="I35" s="1018"/>
      <c r="J35" s="1018"/>
      <c r="K35" s="1018"/>
      <c r="L35" s="1018"/>
      <c r="M35" s="1018"/>
      <c r="N35" s="1018"/>
      <c r="O35" s="1018"/>
      <c r="P35" s="1019"/>
      <c r="Q35" s="1025">
        <v>66</v>
      </c>
      <c r="R35" s="1026"/>
      <c r="S35" s="1026"/>
      <c r="T35" s="1026"/>
      <c r="U35" s="1026"/>
      <c r="V35" s="1026">
        <v>66</v>
      </c>
      <c r="W35" s="1026"/>
      <c r="X35" s="1026"/>
      <c r="Y35" s="1026"/>
      <c r="Z35" s="1026"/>
      <c r="AA35" s="1026">
        <v>0</v>
      </c>
      <c r="AB35" s="1026"/>
      <c r="AC35" s="1026"/>
      <c r="AD35" s="1026"/>
      <c r="AE35" s="1027"/>
      <c r="AF35" s="1022">
        <v>0</v>
      </c>
      <c r="AG35" s="1023"/>
      <c r="AH35" s="1023"/>
      <c r="AI35" s="1023"/>
      <c r="AJ35" s="1024"/>
      <c r="AK35" s="967">
        <v>62</v>
      </c>
      <c r="AL35" s="958"/>
      <c r="AM35" s="958"/>
      <c r="AN35" s="958"/>
      <c r="AO35" s="958"/>
      <c r="AP35" s="958">
        <v>211</v>
      </c>
      <c r="AQ35" s="958"/>
      <c r="AR35" s="958"/>
      <c r="AS35" s="958"/>
      <c r="AT35" s="958"/>
      <c r="AU35" s="958">
        <v>204</v>
      </c>
      <c r="AV35" s="958"/>
      <c r="AW35" s="958"/>
      <c r="AX35" s="958"/>
      <c r="AY35" s="958"/>
      <c r="AZ35" s="1028" t="s">
        <v>583</v>
      </c>
      <c r="BA35" s="1028"/>
      <c r="BB35" s="1028"/>
      <c r="BC35" s="1028"/>
      <c r="BD35" s="1028"/>
      <c r="BE35" s="959" t="s">
        <v>415</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417</v>
      </c>
      <c r="C36" s="1018"/>
      <c r="D36" s="1018"/>
      <c r="E36" s="1018"/>
      <c r="F36" s="1018"/>
      <c r="G36" s="1018"/>
      <c r="H36" s="1018"/>
      <c r="I36" s="1018"/>
      <c r="J36" s="1018"/>
      <c r="K36" s="1018"/>
      <c r="L36" s="1018"/>
      <c r="M36" s="1018"/>
      <c r="N36" s="1018"/>
      <c r="O36" s="1018"/>
      <c r="P36" s="1019"/>
      <c r="Q36" s="1025">
        <v>134</v>
      </c>
      <c r="R36" s="1026"/>
      <c r="S36" s="1026"/>
      <c r="T36" s="1026"/>
      <c r="U36" s="1026"/>
      <c r="V36" s="1026">
        <v>133</v>
      </c>
      <c r="W36" s="1026"/>
      <c r="X36" s="1026"/>
      <c r="Y36" s="1026"/>
      <c r="Z36" s="1026"/>
      <c r="AA36" s="1026">
        <v>1</v>
      </c>
      <c r="AB36" s="1026"/>
      <c r="AC36" s="1026"/>
      <c r="AD36" s="1026"/>
      <c r="AE36" s="1027"/>
      <c r="AF36" s="1022">
        <v>1</v>
      </c>
      <c r="AG36" s="1023"/>
      <c r="AH36" s="1023"/>
      <c r="AI36" s="1023"/>
      <c r="AJ36" s="1024"/>
      <c r="AK36" s="967">
        <v>74</v>
      </c>
      <c r="AL36" s="958"/>
      <c r="AM36" s="958"/>
      <c r="AN36" s="958"/>
      <c r="AO36" s="958"/>
      <c r="AP36" s="958">
        <v>0</v>
      </c>
      <c r="AQ36" s="958"/>
      <c r="AR36" s="958"/>
      <c r="AS36" s="958"/>
      <c r="AT36" s="958"/>
      <c r="AU36" s="958">
        <v>0</v>
      </c>
      <c r="AV36" s="958"/>
      <c r="AW36" s="958"/>
      <c r="AX36" s="958"/>
      <c r="AY36" s="958"/>
      <c r="AZ36" s="1028" t="s">
        <v>583</v>
      </c>
      <c r="BA36" s="1028"/>
      <c r="BB36" s="1028"/>
      <c r="BC36" s="1028"/>
      <c r="BD36" s="1028"/>
      <c r="BE36" s="959" t="s">
        <v>415</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395</v>
      </c>
      <c r="B63" s="924" t="s">
        <v>419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23</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420</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422</v>
      </c>
      <c r="B66" s="983"/>
      <c r="C66" s="983"/>
      <c r="D66" s="983"/>
      <c r="E66" s="983"/>
      <c r="F66" s="983"/>
      <c r="G66" s="983"/>
      <c r="H66" s="983"/>
      <c r="I66" s="983"/>
      <c r="J66" s="983"/>
      <c r="K66" s="983"/>
      <c r="L66" s="983"/>
      <c r="M66" s="983"/>
      <c r="N66" s="983"/>
      <c r="O66" s="983"/>
      <c r="P66" s="984"/>
      <c r="Q66" s="988" t="s">
        <v>399</v>
      </c>
      <c r="R66" s="989"/>
      <c r="S66" s="989"/>
      <c r="T66" s="989"/>
      <c r="U66" s="990"/>
      <c r="V66" s="988" t="s">
        <v>423</v>
      </c>
      <c r="W66" s="989"/>
      <c r="X66" s="989"/>
      <c r="Y66" s="989"/>
      <c r="Z66" s="990"/>
      <c r="AA66" s="988" t="s">
        <v>401</v>
      </c>
      <c r="AB66" s="989"/>
      <c r="AC66" s="989"/>
      <c r="AD66" s="989"/>
      <c r="AE66" s="990"/>
      <c r="AF66" s="994" t="s">
        <v>424</v>
      </c>
      <c r="AG66" s="995"/>
      <c r="AH66" s="995"/>
      <c r="AI66" s="995"/>
      <c r="AJ66" s="996"/>
      <c r="AK66" s="988" t="s">
        <v>425</v>
      </c>
      <c r="AL66" s="983"/>
      <c r="AM66" s="983"/>
      <c r="AN66" s="983"/>
      <c r="AO66" s="984"/>
      <c r="AP66" s="988" t="s">
        <v>426</v>
      </c>
      <c r="AQ66" s="989"/>
      <c r="AR66" s="989"/>
      <c r="AS66" s="989"/>
      <c r="AT66" s="990"/>
      <c r="AU66" s="988" t="s">
        <v>427</v>
      </c>
      <c r="AV66" s="989"/>
      <c r="AW66" s="989"/>
      <c r="AX66" s="989"/>
      <c r="AY66" s="990"/>
      <c r="AZ66" s="988" t="s">
        <v>382</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585</v>
      </c>
      <c r="C68" s="973"/>
      <c r="D68" s="973"/>
      <c r="E68" s="973"/>
      <c r="F68" s="973"/>
      <c r="G68" s="973"/>
      <c r="H68" s="973"/>
      <c r="I68" s="973"/>
      <c r="J68" s="973"/>
      <c r="K68" s="973"/>
      <c r="L68" s="973"/>
      <c r="M68" s="973"/>
      <c r="N68" s="973"/>
      <c r="O68" s="973"/>
      <c r="P68" s="974"/>
      <c r="Q68" s="975">
        <v>1357</v>
      </c>
      <c r="R68" s="969"/>
      <c r="S68" s="969"/>
      <c r="T68" s="969"/>
      <c r="U68" s="969"/>
      <c r="V68" s="969">
        <v>1429</v>
      </c>
      <c r="W68" s="969"/>
      <c r="X68" s="969"/>
      <c r="Y68" s="969"/>
      <c r="Z68" s="969"/>
      <c r="AA68" s="969">
        <f>+Q68-V68</f>
        <v>-72</v>
      </c>
      <c r="AB68" s="969"/>
      <c r="AC68" s="969"/>
      <c r="AD68" s="969"/>
      <c r="AE68" s="969"/>
      <c r="AF68" s="969">
        <v>610</v>
      </c>
      <c r="AG68" s="969"/>
      <c r="AH68" s="969"/>
      <c r="AI68" s="969"/>
      <c r="AJ68" s="969"/>
      <c r="AK68" s="969" t="s">
        <v>583</v>
      </c>
      <c r="AL68" s="969"/>
      <c r="AM68" s="969"/>
      <c r="AN68" s="969"/>
      <c r="AO68" s="969"/>
      <c r="AP68" s="969">
        <v>85</v>
      </c>
      <c r="AQ68" s="969"/>
      <c r="AR68" s="969"/>
      <c r="AS68" s="969"/>
      <c r="AT68" s="969"/>
      <c r="AU68" s="969">
        <v>15</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586</v>
      </c>
      <c r="C69" s="962"/>
      <c r="D69" s="962"/>
      <c r="E69" s="962"/>
      <c r="F69" s="962"/>
      <c r="G69" s="962"/>
      <c r="H69" s="962"/>
      <c r="I69" s="962"/>
      <c r="J69" s="962"/>
      <c r="K69" s="962"/>
      <c r="L69" s="962"/>
      <c r="M69" s="962"/>
      <c r="N69" s="962"/>
      <c r="O69" s="962"/>
      <c r="P69" s="963"/>
      <c r="Q69" s="964">
        <v>34</v>
      </c>
      <c r="R69" s="958"/>
      <c r="S69" s="958"/>
      <c r="T69" s="958"/>
      <c r="U69" s="958"/>
      <c r="V69" s="958">
        <v>26</v>
      </c>
      <c r="W69" s="958"/>
      <c r="X69" s="958"/>
      <c r="Y69" s="958"/>
      <c r="Z69" s="958"/>
      <c r="AA69" s="958">
        <v>8</v>
      </c>
      <c r="AB69" s="958"/>
      <c r="AC69" s="958"/>
      <c r="AD69" s="958"/>
      <c r="AE69" s="958"/>
      <c r="AF69" s="958">
        <v>8</v>
      </c>
      <c r="AG69" s="958"/>
      <c r="AH69" s="958"/>
      <c r="AI69" s="958"/>
      <c r="AJ69" s="958"/>
      <c r="AK69" s="958" t="s">
        <v>583</v>
      </c>
      <c r="AL69" s="958"/>
      <c r="AM69" s="958"/>
      <c r="AN69" s="958"/>
      <c r="AO69" s="958"/>
      <c r="AP69" s="958" t="s">
        <v>583</v>
      </c>
      <c r="AQ69" s="958"/>
      <c r="AR69" s="958"/>
      <c r="AS69" s="958"/>
      <c r="AT69" s="958"/>
      <c r="AU69" s="958" t="s">
        <v>583</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587</v>
      </c>
      <c r="C70" s="962"/>
      <c r="D70" s="962"/>
      <c r="E70" s="962"/>
      <c r="F70" s="962"/>
      <c r="G70" s="962"/>
      <c r="H70" s="962"/>
      <c r="I70" s="962"/>
      <c r="J70" s="962"/>
      <c r="K70" s="962"/>
      <c r="L70" s="962"/>
      <c r="M70" s="962"/>
      <c r="N70" s="962"/>
      <c r="O70" s="962"/>
      <c r="P70" s="963"/>
      <c r="Q70" s="964">
        <v>285</v>
      </c>
      <c r="R70" s="958"/>
      <c r="S70" s="958"/>
      <c r="T70" s="958"/>
      <c r="U70" s="958"/>
      <c r="V70" s="958">
        <v>283</v>
      </c>
      <c r="W70" s="958"/>
      <c r="X70" s="958"/>
      <c r="Y70" s="958"/>
      <c r="Z70" s="958"/>
      <c r="AA70" s="958">
        <v>2</v>
      </c>
      <c r="AB70" s="958"/>
      <c r="AC70" s="958"/>
      <c r="AD70" s="958"/>
      <c r="AE70" s="958"/>
      <c r="AF70" s="958">
        <v>2</v>
      </c>
      <c r="AG70" s="958"/>
      <c r="AH70" s="958"/>
      <c r="AI70" s="958"/>
      <c r="AJ70" s="958"/>
      <c r="AK70" s="958" t="s">
        <v>583</v>
      </c>
      <c r="AL70" s="958"/>
      <c r="AM70" s="958"/>
      <c r="AN70" s="958"/>
      <c r="AO70" s="958"/>
      <c r="AP70" s="958">
        <v>444</v>
      </c>
      <c r="AQ70" s="958"/>
      <c r="AR70" s="958"/>
      <c r="AS70" s="958"/>
      <c r="AT70" s="958"/>
      <c r="AU70" s="958">
        <v>270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588</v>
      </c>
      <c r="C71" s="962"/>
      <c r="D71" s="962"/>
      <c r="E71" s="962"/>
      <c r="F71" s="962"/>
      <c r="G71" s="962"/>
      <c r="H71" s="962"/>
      <c r="I71" s="962"/>
      <c r="J71" s="962"/>
      <c r="K71" s="962"/>
      <c r="L71" s="962"/>
      <c r="M71" s="962"/>
      <c r="N71" s="962"/>
      <c r="O71" s="962"/>
      <c r="P71" s="963"/>
      <c r="Q71" s="964">
        <v>117</v>
      </c>
      <c r="R71" s="958"/>
      <c r="S71" s="958"/>
      <c r="T71" s="958"/>
      <c r="U71" s="958"/>
      <c r="V71" s="958">
        <v>115</v>
      </c>
      <c r="W71" s="958"/>
      <c r="X71" s="958"/>
      <c r="Y71" s="958"/>
      <c r="Z71" s="958"/>
      <c r="AA71" s="958">
        <v>2</v>
      </c>
      <c r="AB71" s="958"/>
      <c r="AC71" s="958"/>
      <c r="AD71" s="958"/>
      <c r="AE71" s="958"/>
      <c r="AF71" s="958">
        <v>2</v>
      </c>
      <c r="AG71" s="958"/>
      <c r="AH71" s="958"/>
      <c r="AI71" s="958"/>
      <c r="AJ71" s="958"/>
      <c r="AK71" s="958" t="s">
        <v>583</v>
      </c>
      <c r="AL71" s="958"/>
      <c r="AM71" s="958"/>
      <c r="AN71" s="958"/>
      <c r="AO71" s="958"/>
      <c r="AP71" s="958" t="s">
        <v>583</v>
      </c>
      <c r="AQ71" s="958"/>
      <c r="AR71" s="958"/>
      <c r="AS71" s="958"/>
      <c r="AT71" s="958"/>
      <c r="AU71" s="958" t="s">
        <v>583</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589</v>
      </c>
      <c r="C72" s="962"/>
      <c r="D72" s="962"/>
      <c r="E72" s="962"/>
      <c r="F72" s="962"/>
      <c r="G72" s="962"/>
      <c r="H72" s="962"/>
      <c r="I72" s="962"/>
      <c r="J72" s="962"/>
      <c r="K72" s="962"/>
      <c r="L72" s="962"/>
      <c r="M72" s="962"/>
      <c r="N72" s="962"/>
      <c r="O72" s="962"/>
      <c r="P72" s="963"/>
      <c r="Q72" s="964">
        <v>514</v>
      </c>
      <c r="R72" s="958"/>
      <c r="S72" s="958"/>
      <c r="T72" s="958"/>
      <c r="U72" s="958"/>
      <c r="V72" s="958">
        <v>505</v>
      </c>
      <c r="W72" s="958"/>
      <c r="X72" s="958"/>
      <c r="Y72" s="958"/>
      <c r="Z72" s="958"/>
      <c r="AA72" s="958">
        <v>9</v>
      </c>
      <c r="AB72" s="958"/>
      <c r="AC72" s="958"/>
      <c r="AD72" s="958"/>
      <c r="AE72" s="958"/>
      <c r="AF72" s="958">
        <v>9</v>
      </c>
      <c r="AG72" s="958"/>
      <c r="AH72" s="958"/>
      <c r="AI72" s="958"/>
      <c r="AJ72" s="958"/>
      <c r="AK72" s="958" t="s">
        <v>583</v>
      </c>
      <c r="AL72" s="958"/>
      <c r="AM72" s="958"/>
      <c r="AN72" s="958"/>
      <c r="AO72" s="958"/>
      <c r="AP72" s="958" t="s">
        <v>583</v>
      </c>
      <c r="AQ72" s="958"/>
      <c r="AR72" s="958"/>
      <c r="AS72" s="958"/>
      <c r="AT72" s="958"/>
      <c r="AU72" s="958" t="s">
        <v>583</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395</v>
      </c>
      <c r="B88" s="924" t="s">
        <v>428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24" t="s">
        <v>429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437</v>
      </c>
      <c r="AB109" s="883"/>
      <c r="AC109" s="883"/>
      <c r="AD109" s="883"/>
      <c r="AE109" s="884"/>
      <c r="AF109" s="885" t="s">
        <v>438</v>
      </c>
      <c r="AG109" s="883"/>
      <c r="AH109" s="883"/>
      <c r="AI109" s="883"/>
      <c r="AJ109" s="884"/>
      <c r="AK109" s="885" t="s">
        <v>312</v>
      </c>
      <c r="AL109" s="883"/>
      <c r="AM109" s="883"/>
      <c r="AN109" s="883"/>
      <c r="AO109" s="884"/>
      <c r="AP109" s="885" t="s">
        <v>439</v>
      </c>
      <c r="AQ109" s="883"/>
      <c r="AR109" s="883"/>
      <c r="AS109" s="883"/>
      <c r="AT109" s="916"/>
      <c r="AU109" s="882" t="s">
        <v>436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437</v>
      </c>
      <c r="BR109" s="883"/>
      <c r="BS109" s="883"/>
      <c r="BT109" s="883"/>
      <c r="BU109" s="884"/>
      <c r="BV109" s="885" t="s">
        <v>438</v>
      </c>
      <c r="BW109" s="883"/>
      <c r="BX109" s="883"/>
      <c r="BY109" s="883"/>
      <c r="BZ109" s="884"/>
      <c r="CA109" s="885" t="s">
        <v>312</v>
      </c>
      <c r="CB109" s="883"/>
      <c r="CC109" s="883"/>
      <c r="CD109" s="883"/>
      <c r="CE109" s="884"/>
      <c r="CF109" s="923" t="s">
        <v>439</v>
      </c>
      <c r="CG109" s="923"/>
      <c r="CH109" s="923"/>
      <c r="CI109" s="923"/>
      <c r="CJ109" s="923"/>
      <c r="CK109" s="885" t="s">
        <v>440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437</v>
      </c>
      <c r="DH109" s="883"/>
      <c r="DI109" s="883"/>
      <c r="DJ109" s="883"/>
      <c r="DK109" s="884"/>
      <c r="DL109" s="885" t="s">
        <v>438</v>
      </c>
      <c r="DM109" s="883"/>
      <c r="DN109" s="883"/>
      <c r="DO109" s="883"/>
      <c r="DP109" s="884"/>
      <c r="DQ109" s="885" t="s">
        <v>312</v>
      </c>
      <c r="DR109" s="883"/>
      <c r="DS109" s="883"/>
      <c r="DT109" s="883"/>
      <c r="DU109" s="884"/>
      <c r="DV109" s="885" t="s">
        <v>439</v>
      </c>
      <c r="DW109" s="883"/>
      <c r="DX109" s="883"/>
      <c r="DY109" s="883"/>
      <c r="DZ109" s="916"/>
    </row>
    <row r="110" spans="1:131" s="224" customFormat="1" ht="26.25" customHeight="1" x14ac:dyDescent="0.15">
      <c r="A110" s="794" t="s">
        <v>441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808982</v>
      </c>
      <c r="AB110" s="876"/>
      <c r="AC110" s="876"/>
      <c r="AD110" s="876"/>
      <c r="AE110" s="877"/>
      <c r="AF110" s="878">
        <v>784462</v>
      </c>
      <c r="AG110" s="876"/>
      <c r="AH110" s="876"/>
      <c r="AI110" s="876"/>
      <c r="AJ110" s="877"/>
      <c r="AK110" s="878">
        <v>718471</v>
      </c>
      <c r="AL110" s="876"/>
      <c r="AM110" s="876"/>
      <c r="AN110" s="876"/>
      <c r="AO110" s="877"/>
      <c r="AP110" s="879">
        <v>36.6</v>
      </c>
      <c r="AQ110" s="880"/>
      <c r="AR110" s="880"/>
      <c r="AS110" s="880"/>
      <c r="AT110" s="881"/>
      <c r="AU110" s="917" t="s">
        <v>73</v>
      </c>
      <c r="AV110" s="918"/>
      <c r="AW110" s="918"/>
      <c r="AX110" s="918"/>
      <c r="AY110" s="918"/>
      <c r="AZ110" s="847" t="s">
        <v>442</v>
      </c>
      <c r="BA110" s="795"/>
      <c r="BB110" s="795"/>
      <c r="BC110" s="795"/>
      <c r="BD110" s="795"/>
      <c r="BE110" s="795"/>
      <c r="BF110" s="795"/>
      <c r="BG110" s="795"/>
      <c r="BH110" s="795"/>
      <c r="BI110" s="795"/>
      <c r="BJ110" s="795"/>
      <c r="BK110" s="795"/>
      <c r="BL110" s="795"/>
      <c r="BM110" s="795"/>
      <c r="BN110" s="795"/>
      <c r="BO110" s="795"/>
      <c r="BP110" s="796"/>
      <c r="BQ110" s="848">
        <v>6323588</v>
      </c>
      <c r="BR110" s="829"/>
      <c r="BS110" s="829"/>
      <c r="BT110" s="829"/>
      <c r="BU110" s="829"/>
      <c r="BV110" s="829">
        <v>5956376</v>
      </c>
      <c r="BW110" s="829"/>
      <c r="BX110" s="829"/>
      <c r="BY110" s="829"/>
      <c r="BZ110" s="829"/>
      <c r="CA110" s="829">
        <v>5656369</v>
      </c>
      <c r="CB110" s="829"/>
      <c r="CC110" s="829"/>
      <c r="CD110" s="829"/>
      <c r="CE110" s="829"/>
      <c r="CF110" s="853">
        <v>288.10000000000002</v>
      </c>
      <c r="CG110" s="854"/>
      <c r="CH110" s="854"/>
      <c r="CI110" s="854"/>
      <c r="CJ110" s="854"/>
      <c r="CK110" s="913" t="s">
        <v>443</v>
      </c>
      <c r="CL110" s="806"/>
      <c r="CM110" s="847" t="s">
        <v>444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445</v>
      </c>
      <c r="DH110" s="829"/>
      <c r="DI110" s="829"/>
      <c r="DJ110" s="829"/>
      <c r="DK110" s="829"/>
      <c r="DL110" s="829" t="s">
        <v>446</v>
      </c>
      <c r="DM110" s="829"/>
      <c r="DN110" s="829"/>
      <c r="DO110" s="829"/>
      <c r="DP110" s="829"/>
      <c r="DQ110" s="829" t="s">
        <v>446</v>
      </c>
      <c r="DR110" s="829"/>
      <c r="DS110" s="829"/>
      <c r="DT110" s="829"/>
      <c r="DU110" s="829"/>
      <c r="DV110" s="830" t="s">
        <v>445</v>
      </c>
      <c r="DW110" s="830"/>
      <c r="DX110" s="830"/>
      <c r="DY110" s="830"/>
      <c r="DZ110" s="831"/>
    </row>
    <row r="111" spans="1:131" s="224" customFormat="1" ht="26.25" customHeight="1" x14ac:dyDescent="0.15">
      <c r="A111" s="761" t="s">
        <v>447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446</v>
      </c>
      <c r="AB111" s="906"/>
      <c r="AC111" s="906"/>
      <c r="AD111" s="906"/>
      <c r="AE111" s="907"/>
      <c r="AF111" s="908" t="s">
        <v>446</v>
      </c>
      <c r="AG111" s="906"/>
      <c r="AH111" s="906"/>
      <c r="AI111" s="906"/>
      <c r="AJ111" s="907"/>
      <c r="AK111" s="908" t="s">
        <v>446</v>
      </c>
      <c r="AL111" s="906"/>
      <c r="AM111" s="906"/>
      <c r="AN111" s="906"/>
      <c r="AO111" s="907"/>
      <c r="AP111" s="909" t="s">
        <v>445</v>
      </c>
      <c r="AQ111" s="910"/>
      <c r="AR111" s="910"/>
      <c r="AS111" s="910"/>
      <c r="AT111" s="911"/>
      <c r="AU111" s="919"/>
      <c r="AV111" s="920"/>
      <c r="AW111" s="920"/>
      <c r="AX111" s="920"/>
      <c r="AY111" s="920"/>
      <c r="AZ111" s="802" t="s">
        <v>448</v>
      </c>
      <c r="BA111" s="739"/>
      <c r="BB111" s="739"/>
      <c r="BC111" s="739"/>
      <c r="BD111" s="739"/>
      <c r="BE111" s="739"/>
      <c r="BF111" s="739"/>
      <c r="BG111" s="739"/>
      <c r="BH111" s="739"/>
      <c r="BI111" s="739"/>
      <c r="BJ111" s="739"/>
      <c r="BK111" s="739"/>
      <c r="BL111" s="739"/>
      <c r="BM111" s="739"/>
      <c r="BN111" s="739"/>
      <c r="BO111" s="739"/>
      <c r="BP111" s="740"/>
      <c r="BQ111" s="803">
        <v>32117</v>
      </c>
      <c r="BR111" s="804"/>
      <c r="BS111" s="804"/>
      <c r="BT111" s="804"/>
      <c r="BU111" s="804"/>
      <c r="BV111" s="804">
        <v>20546</v>
      </c>
      <c r="BW111" s="804"/>
      <c r="BX111" s="804"/>
      <c r="BY111" s="804"/>
      <c r="BZ111" s="804"/>
      <c r="CA111" s="804">
        <v>10268</v>
      </c>
      <c r="CB111" s="804"/>
      <c r="CC111" s="804"/>
      <c r="CD111" s="804"/>
      <c r="CE111" s="804"/>
      <c r="CF111" s="862">
        <v>0.5</v>
      </c>
      <c r="CG111" s="863"/>
      <c r="CH111" s="863"/>
      <c r="CI111" s="863"/>
      <c r="CJ111" s="863"/>
      <c r="CK111" s="914"/>
      <c r="CL111" s="808"/>
      <c r="CM111" s="802" t="s">
        <v>449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420</v>
      </c>
      <c r="DH111" s="804"/>
      <c r="DI111" s="804"/>
      <c r="DJ111" s="804"/>
      <c r="DK111" s="804"/>
      <c r="DL111" s="804" t="s">
        <v>420</v>
      </c>
      <c r="DM111" s="804"/>
      <c r="DN111" s="804"/>
      <c r="DO111" s="804"/>
      <c r="DP111" s="804"/>
      <c r="DQ111" s="804" t="s">
        <v>420</v>
      </c>
      <c r="DR111" s="804"/>
      <c r="DS111" s="804"/>
      <c r="DT111" s="804"/>
      <c r="DU111" s="804"/>
      <c r="DV111" s="781" t="s">
        <v>420</v>
      </c>
      <c r="DW111" s="781"/>
      <c r="DX111" s="781"/>
      <c r="DY111" s="781"/>
      <c r="DZ111" s="782"/>
    </row>
    <row r="112" spans="1:131" s="224" customFormat="1" ht="26.25" customHeight="1" x14ac:dyDescent="0.15">
      <c r="A112" s="899" t="s">
        <v>450</v>
      </c>
      <c r="B112" s="900"/>
      <c r="C112" s="739" t="s">
        <v>451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445</v>
      </c>
      <c r="AB112" s="767"/>
      <c r="AC112" s="767"/>
      <c r="AD112" s="767"/>
      <c r="AE112" s="768"/>
      <c r="AF112" s="769" t="s">
        <v>445</v>
      </c>
      <c r="AG112" s="767"/>
      <c r="AH112" s="767"/>
      <c r="AI112" s="767"/>
      <c r="AJ112" s="768"/>
      <c r="AK112" s="769" t="s">
        <v>445</v>
      </c>
      <c r="AL112" s="767"/>
      <c r="AM112" s="767"/>
      <c r="AN112" s="767"/>
      <c r="AO112" s="768"/>
      <c r="AP112" s="811" t="s">
        <v>445</v>
      </c>
      <c r="AQ112" s="812"/>
      <c r="AR112" s="812"/>
      <c r="AS112" s="812"/>
      <c r="AT112" s="813"/>
      <c r="AU112" s="919"/>
      <c r="AV112" s="920"/>
      <c r="AW112" s="920"/>
      <c r="AX112" s="920"/>
      <c r="AY112" s="920"/>
      <c r="AZ112" s="802" t="s">
        <v>452</v>
      </c>
      <c r="BA112" s="739"/>
      <c r="BB112" s="739"/>
      <c r="BC112" s="739"/>
      <c r="BD112" s="739"/>
      <c r="BE112" s="739"/>
      <c r="BF112" s="739"/>
      <c r="BG112" s="739"/>
      <c r="BH112" s="739"/>
      <c r="BI112" s="739"/>
      <c r="BJ112" s="739"/>
      <c r="BK112" s="739"/>
      <c r="BL112" s="739"/>
      <c r="BM112" s="739"/>
      <c r="BN112" s="739"/>
      <c r="BO112" s="739"/>
      <c r="BP112" s="740"/>
      <c r="BQ112" s="803">
        <v>1789022</v>
      </c>
      <c r="BR112" s="804"/>
      <c r="BS112" s="804"/>
      <c r="BT112" s="804"/>
      <c r="BU112" s="804"/>
      <c r="BV112" s="804">
        <v>1751005</v>
      </c>
      <c r="BW112" s="804"/>
      <c r="BX112" s="804"/>
      <c r="BY112" s="804"/>
      <c r="BZ112" s="804"/>
      <c r="CA112" s="804">
        <v>1738769</v>
      </c>
      <c r="CB112" s="804"/>
      <c r="CC112" s="804"/>
      <c r="CD112" s="804"/>
      <c r="CE112" s="804"/>
      <c r="CF112" s="862">
        <v>88.6</v>
      </c>
      <c r="CG112" s="863"/>
      <c r="CH112" s="863"/>
      <c r="CI112" s="863"/>
      <c r="CJ112" s="863"/>
      <c r="CK112" s="914"/>
      <c r="CL112" s="808"/>
      <c r="CM112" s="802" t="s">
        <v>453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445</v>
      </c>
      <c r="DH112" s="804"/>
      <c r="DI112" s="804"/>
      <c r="DJ112" s="804"/>
      <c r="DK112" s="804"/>
      <c r="DL112" s="804" t="s">
        <v>445</v>
      </c>
      <c r="DM112" s="804"/>
      <c r="DN112" s="804"/>
      <c r="DO112" s="804"/>
      <c r="DP112" s="804"/>
      <c r="DQ112" s="804" t="s">
        <v>445</v>
      </c>
      <c r="DR112" s="804"/>
      <c r="DS112" s="804"/>
      <c r="DT112" s="804"/>
      <c r="DU112" s="804"/>
      <c r="DV112" s="781" t="s">
        <v>445</v>
      </c>
      <c r="DW112" s="781"/>
      <c r="DX112" s="781"/>
      <c r="DY112" s="781"/>
      <c r="DZ112" s="782"/>
    </row>
    <row r="113" spans="1:130" s="224" customFormat="1" ht="26.25" customHeight="1" x14ac:dyDescent="0.15">
      <c r="A113" s="901"/>
      <c r="B113" s="902"/>
      <c r="C113" s="739" t="s">
        <v>454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124830</v>
      </c>
      <c r="AB113" s="906"/>
      <c r="AC113" s="906"/>
      <c r="AD113" s="906"/>
      <c r="AE113" s="907"/>
      <c r="AF113" s="908">
        <v>123360</v>
      </c>
      <c r="AG113" s="906"/>
      <c r="AH113" s="906"/>
      <c r="AI113" s="906"/>
      <c r="AJ113" s="907"/>
      <c r="AK113" s="908">
        <v>136645</v>
      </c>
      <c r="AL113" s="906"/>
      <c r="AM113" s="906"/>
      <c r="AN113" s="906"/>
      <c r="AO113" s="907"/>
      <c r="AP113" s="909">
        <v>7</v>
      </c>
      <c r="AQ113" s="910"/>
      <c r="AR113" s="910"/>
      <c r="AS113" s="910"/>
      <c r="AT113" s="911"/>
      <c r="AU113" s="919"/>
      <c r="AV113" s="920"/>
      <c r="AW113" s="920"/>
      <c r="AX113" s="920"/>
      <c r="AY113" s="920"/>
      <c r="AZ113" s="802" t="s">
        <v>455</v>
      </c>
      <c r="BA113" s="739"/>
      <c r="BB113" s="739"/>
      <c r="BC113" s="739"/>
      <c r="BD113" s="739"/>
      <c r="BE113" s="739"/>
      <c r="BF113" s="739"/>
      <c r="BG113" s="739"/>
      <c r="BH113" s="739"/>
      <c r="BI113" s="739"/>
      <c r="BJ113" s="739"/>
      <c r="BK113" s="739"/>
      <c r="BL113" s="739"/>
      <c r="BM113" s="739"/>
      <c r="BN113" s="739"/>
      <c r="BO113" s="739"/>
      <c r="BP113" s="740"/>
      <c r="BQ113" s="803">
        <v>335782</v>
      </c>
      <c r="BR113" s="804"/>
      <c r="BS113" s="804"/>
      <c r="BT113" s="804"/>
      <c r="BU113" s="804"/>
      <c r="BV113" s="804">
        <v>310005</v>
      </c>
      <c r="BW113" s="804"/>
      <c r="BX113" s="804"/>
      <c r="BY113" s="804"/>
      <c r="BZ113" s="804"/>
      <c r="CA113" s="804">
        <v>284788</v>
      </c>
      <c r="CB113" s="804"/>
      <c r="CC113" s="804"/>
      <c r="CD113" s="804"/>
      <c r="CE113" s="804"/>
      <c r="CF113" s="862">
        <v>14.5</v>
      </c>
      <c r="CG113" s="863"/>
      <c r="CH113" s="863"/>
      <c r="CI113" s="863"/>
      <c r="CJ113" s="863"/>
      <c r="CK113" s="914"/>
      <c r="CL113" s="808"/>
      <c r="CM113" s="802" t="s">
        <v>456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445</v>
      </c>
      <c r="DH113" s="767"/>
      <c r="DI113" s="767"/>
      <c r="DJ113" s="767"/>
      <c r="DK113" s="768"/>
      <c r="DL113" s="769" t="s">
        <v>445</v>
      </c>
      <c r="DM113" s="767"/>
      <c r="DN113" s="767"/>
      <c r="DO113" s="767"/>
      <c r="DP113" s="768"/>
      <c r="DQ113" s="769" t="s">
        <v>445</v>
      </c>
      <c r="DR113" s="767"/>
      <c r="DS113" s="767"/>
      <c r="DT113" s="767"/>
      <c r="DU113" s="768"/>
      <c r="DV113" s="811" t="s">
        <v>445</v>
      </c>
      <c r="DW113" s="812"/>
      <c r="DX113" s="812"/>
      <c r="DY113" s="812"/>
      <c r="DZ113" s="813"/>
    </row>
    <row r="114" spans="1:130" s="224" customFormat="1" ht="26.25" customHeight="1" x14ac:dyDescent="0.15">
      <c r="A114" s="901"/>
      <c r="B114" s="902"/>
      <c r="C114" s="739" t="s">
        <v>457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37004</v>
      </c>
      <c r="AB114" s="767"/>
      <c r="AC114" s="767"/>
      <c r="AD114" s="767"/>
      <c r="AE114" s="768"/>
      <c r="AF114" s="769">
        <v>37721</v>
      </c>
      <c r="AG114" s="767"/>
      <c r="AH114" s="767"/>
      <c r="AI114" s="767"/>
      <c r="AJ114" s="768"/>
      <c r="AK114" s="769">
        <v>36438</v>
      </c>
      <c r="AL114" s="767"/>
      <c r="AM114" s="767"/>
      <c r="AN114" s="767"/>
      <c r="AO114" s="768"/>
      <c r="AP114" s="811">
        <v>1.9</v>
      </c>
      <c r="AQ114" s="812"/>
      <c r="AR114" s="812"/>
      <c r="AS114" s="812"/>
      <c r="AT114" s="813"/>
      <c r="AU114" s="919"/>
      <c r="AV114" s="920"/>
      <c r="AW114" s="920"/>
      <c r="AX114" s="920"/>
      <c r="AY114" s="920"/>
      <c r="AZ114" s="802" t="s">
        <v>458</v>
      </c>
      <c r="BA114" s="739"/>
      <c r="BB114" s="739"/>
      <c r="BC114" s="739"/>
      <c r="BD114" s="739"/>
      <c r="BE114" s="739"/>
      <c r="BF114" s="739"/>
      <c r="BG114" s="739"/>
      <c r="BH114" s="739"/>
      <c r="BI114" s="739"/>
      <c r="BJ114" s="739"/>
      <c r="BK114" s="739"/>
      <c r="BL114" s="739"/>
      <c r="BM114" s="739"/>
      <c r="BN114" s="739"/>
      <c r="BO114" s="739"/>
      <c r="BP114" s="740"/>
      <c r="BQ114" s="803">
        <v>456148</v>
      </c>
      <c r="BR114" s="804"/>
      <c r="BS114" s="804"/>
      <c r="BT114" s="804"/>
      <c r="BU114" s="804"/>
      <c r="BV114" s="804">
        <v>450032</v>
      </c>
      <c r="BW114" s="804"/>
      <c r="BX114" s="804"/>
      <c r="BY114" s="804"/>
      <c r="BZ114" s="804"/>
      <c r="CA114" s="804">
        <v>430360</v>
      </c>
      <c r="CB114" s="804"/>
      <c r="CC114" s="804"/>
      <c r="CD114" s="804"/>
      <c r="CE114" s="804"/>
      <c r="CF114" s="862">
        <v>21.9</v>
      </c>
      <c r="CG114" s="863"/>
      <c r="CH114" s="863"/>
      <c r="CI114" s="863"/>
      <c r="CJ114" s="863"/>
      <c r="CK114" s="914"/>
      <c r="CL114" s="808"/>
      <c r="CM114" s="802" t="s">
        <v>459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445</v>
      </c>
      <c r="DH114" s="767"/>
      <c r="DI114" s="767"/>
      <c r="DJ114" s="767"/>
      <c r="DK114" s="768"/>
      <c r="DL114" s="769" t="s">
        <v>445</v>
      </c>
      <c r="DM114" s="767"/>
      <c r="DN114" s="767"/>
      <c r="DO114" s="767"/>
      <c r="DP114" s="768"/>
      <c r="DQ114" s="769" t="s">
        <v>445</v>
      </c>
      <c r="DR114" s="767"/>
      <c r="DS114" s="767"/>
      <c r="DT114" s="767"/>
      <c r="DU114" s="768"/>
      <c r="DV114" s="811" t="s">
        <v>445</v>
      </c>
      <c r="DW114" s="812"/>
      <c r="DX114" s="812"/>
      <c r="DY114" s="812"/>
      <c r="DZ114" s="813"/>
    </row>
    <row r="115" spans="1:130" s="224" customFormat="1" ht="26.25" customHeight="1" x14ac:dyDescent="0.15">
      <c r="A115" s="901"/>
      <c r="B115" s="902"/>
      <c r="C115" s="739" t="s">
        <v>460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11678</v>
      </c>
      <c r="AB115" s="906"/>
      <c r="AC115" s="906"/>
      <c r="AD115" s="906"/>
      <c r="AE115" s="907"/>
      <c r="AF115" s="908">
        <v>11640</v>
      </c>
      <c r="AG115" s="906"/>
      <c r="AH115" s="906"/>
      <c r="AI115" s="906"/>
      <c r="AJ115" s="907"/>
      <c r="AK115" s="908">
        <v>10326</v>
      </c>
      <c r="AL115" s="906"/>
      <c r="AM115" s="906"/>
      <c r="AN115" s="906"/>
      <c r="AO115" s="907"/>
      <c r="AP115" s="909">
        <v>0.5</v>
      </c>
      <c r="AQ115" s="910"/>
      <c r="AR115" s="910"/>
      <c r="AS115" s="910"/>
      <c r="AT115" s="911"/>
      <c r="AU115" s="919"/>
      <c r="AV115" s="920"/>
      <c r="AW115" s="920"/>
      <c r="AX115" s="920"/>
      <c r="AY115" s="920"/>
      <c r="AZ115" s="802" t="s">
        <v>461</v>
      </c>
      <c r="BA115" s="739"/>
      <c r="BB115" s="739"/>
      <c r="BC115" s="739"/>
      <c r="BD115" s="739"/>
      <c r="BE115" s="739"/>
      <c r="BF115" s="739"/>
      <c r="BG115" s="739"/>
      <c r="BH115" s="739"/>
      <c r="BI115" s="739"/>
      <c r="BJ115" s="739"/>
      <c r="BK115" s="739"/>
      <c r="BL115" s="739"/>
      <c r="BM115" s="739"/>
      <c r="BN115" s="739"/>
      <c r="BO115" s="739"/>
      <c r="BP115" s="740"/>
      <c r="BQ115" s="803" t="s">
        <v>445</v>
      </c>
      <c r="BR115" s="804"/>
      <c r="BS115" s="804"/>
      <c r="BT115" s="804"/>
      <c r="BU115" s="804"/>
      <c r="BV115" s="804" t="s">
        <v>445</v>
      </c>
      <c r="BW115" s="804"/>
      <c r="BX115" s="804"/>
      <c r="BY115" s="804"/>
      <c r="BZ115" s="804"/>
      <c r="CA115" s="804" t="s">
        <v>445</v>
      </c>
      <c r="CB115" s="804"/>
      <c r="CC115" s="804"/>
      <c r="CD115" s="804"/>
      <c r="CE115" s="804"/>
      <c r="CF115" s="862" t="s">
        <v>445</v>
      </c>
      <c r="CG115" s="863"/>
      <c r="CH115" s="863"/>
      <c r="CI115" s="863"/>
      <c r="CJ115" s="863"/>
      <c r="CK115" s="914"/>
      <c r="CL115" s="808"/>
      <c r="CM115" s="802" t="s">
        <v>462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445</v>
      </c>
      <c r="DH115" s="767"/>
      <c r="DI115" s="767"/>
      <c r="DJ115" s="767"/>
      <c r="DK115" s="768"/>
      <c r="DL115" s="769" t="s">
        <v>445</v>
      </c>
      <c r="DM115" s="767"/>
      <c r="DN115" s="767"/>
      <c r="DO115" s="767"/>
      <c r="DP115" s="768"/>
      <c r="DQ115" s="769" t="s">
        <v>445</v>
      </c>
      <c r="DR115" s="767"/>
      <c r="DS115" s="767"/>
      <c r="DT115" s="767"/>
      <c r="DU115" s="768"/>
      <c r="DV115" s="811" t="s">
        <v>445</v>
      </c>
      <c r="DW115" s="812"/>
      <c r="DX115" s="812"/>
      <c r="DY115" s="812"/>
      <c r="DZ115" s="813"/>
    </row>
    <row r="116" spans="1:130" s="224" customFormat="1" ht="26.25" customHeight="1" x14ac:dyDescent="0.15">
      <c r="A116" s="903"/>
      <c r="B116" s="904"/>
      <c r="C116" s="826" t="s">
        <v>463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1367</v>
      </c>
      <c r="AB116" s="767"/>
      <c r="AC116" s="767"/>
      <c r="AD116" s="767"/>
      <c r="AE116" s="768"/>
      <c r="AF116" s="769">
        <v>441</v>
      </c>
      <c r="AG116" s="767"/>
      <c r="AH116" s="767"/>
      <c r="AI116" s="767"/>
      <c r="AJ116" s="768"/>
      <c r="AK116" s="769" t="s">
        <v>445</v>
      </c>
      <c r="AL116" s="767"/>
      <c r="AM116" s="767"/>
      <c r="AN116" s="767"/>
      <c r="AO116" s="768"/>
      <c r="AP116" s="811" t="s">
        <v>445</v>
      </c>
      <c r="AQ116" s="812"/>
      <c r="AR116" s="812"/>
      <c r="AS116" s="812"/>
      <c r="AT116" s="813"/>
      <c r="AU116" s="919"/>
      <c r="AV116" s="920"/>
      <c r="AW116" s="920"/>
      <c r="AX116" s="920"/>
      <c r="AY116" s="920"/>
      <c r="AZ116" s="896" t="s">
        <v>464</v>
      </c>
      <c r="BA116" s="897"/>
      <c r="BB116" s="897"/>
      <c r="BC116" s="897"/>
      <c r="BD116" s="897"/>
      <c r="BE116" s="897"/>
      <c r="BF116" s="897"/>
      <c r="BG116" s="897"/>
      <c r="BH116" s="897"/>
      <c r="BI116" s="897"/>
      <c r="BJ116" s="897"/>
      <c r="BK116" s="897"/>
      <c r="BL116" s="897"/>
      <c r="BM116" s="897"/>
      <c r="BN116" s="897"/>
      <c r="BO116" s="897"/>
      <c r="BP116" s="898"/>
      <c r="BQ116" s="803" t="s">
        <v>445</v>
      </c>
      <c r="BR116" s="804"/>
      <c r="BS116" s="804"/>
      <c r="BT116" s="804"/>
      <c r="BU116" s="804"/>
      <c r="BV116" s="804" t="s">
        <v>445</v>
      </c>
      <c r="BW116" s="804"/>
      <c r="BX116" s="804"/>
      <c r="BY116" s="804"/>
      <c r="BZ116" s="804"/>
      <c r="CA116" s="804" t="s">
        <v>445</v>
      </c>
      <c r="CB116" s="804"/>
      <c r="CC116" s="804"/>
      <c r="CD116" s="804"/>
      <c r="CE116" s="804"/>
      <c r="CF116" s="862" t="s">
        <v>420</v>
      </c>
      <c r="CG116" s="863"/>
      <c r="CH116" s="863"/>
      <c r="CI116" s="863"/>
      <c r="CJ116" s="863"/>
      <c r="CK116" s="914"/>
      <c r="CL116" s="808"/>
      <c r="CM116" s="802" t="s">
        <v>465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445</v>
      </c>
      <c r="DH116" s="767"/>
      <c r="DI116" s="767"/>
      <c r="DJ116" s="767"/>
      <c r="DK116" s="768"/>
      <c r="DL116" s="769" t="s">
        <v>445</v>
      </c>
      <c r="DM116" s="767"/>
      <c r="DN116" s="767"/>
      <c r="DO116" s="767"/>
      <c r="DP116" s="768"/>
      <c r="DQ116" s="769" t="s">
        <v>445</v>
      </c>
      <c r="DR116" s="767"/>
      <c r="DS116" s="767"/>
      <c r="DT116" s="767"/>
      <c r="DU116" s="768"/>
      <c r="DV116" s="811" t="s">
        <v>445</v>
      </c>
      <c r="DW116" s="812"/>
      <c r="DX116" s="812"/>
      <c r="DY116" s="812"/>
      <c r="DZ116" s="813"/>
    </row>
    <row r="117" spans="1:130" s="224" customFormat="1" ht="26.25" customHeight="1" x14ac:dyDescent="0.15">
      <c r="A117" s="882" t="s">
        <v>192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466</v>
      </c>
      <c r="Z117" s="884"/>
      <c r="AA117" s="889">
        <v>983861</v>
      </c>
      <c r="AB117" s="890"/>
      <c r="AC117" s="890"/>
      <c r="AD117" s="890"/>
      <c r="AE117" s="891"/>
      <c r="AF117" s="892">
        <v>957624</v>
      </c>
      <c r="AG117" s="890"/>
      <c r="AH117" s="890"/>
      <c r="AI117" s="890"/>
      <c r="AJ117" s="891"/>
      <c r="AK117" s="892">
        <v>901880</v>
      </c>
      <c r="AL117" s="890"/>
      <c r="AM117" s="890"/>
      <c r="AN117" s="890"/>
      <c r="AO117" s="891"/>
      <c r="AP117" s="893"/>
      <c r="AQ117" s="894"/>
      <c r="AR117" s="894"/>
      <c r="AS117" s="894"/>
      <c r="AT117" s="895"/>
      <c r="AU117" s="919"/>
      <c r="AV117" s="920"/>
      <c r="AW117" s="920"/>
      <c r="AX117" s="920"/>
      <c r="AY117" s="920"/>
      <c r="AZ117" s="850" t="s">
        <v>467</v>
      </c>
      <c r="BA117" s="851"/>
      <c r="BB117" s="851"/>
      <c r="BC117" s="851"/>
      <c r="BD117" s="851"/>
      <c r="BE117" s="851"/>
      <c r="BF117" s="851"/>
      <c r="BG117" s="851"/>
      <c r="BH117" s="851"/>
      <c r="BI117" s="851"/>
      <c r="BJ117" s="851"/>
      <c r="BK117" s="851"/>
      <c r="BL117" s="851"/>
      <c r="BM117" s="851"/>
      <c r="BN117" s="851"/>
      <c r="BO117" s="851"/>
      <c r="BP117" s="852"/>
      <c r="BQ117" s="803" t="s">
        <v>147</v>
      </c>
      <c r="BR117" s="804"/>
      <c r="BS117" s="804"/>
      <c r="BT117" s="804"/>
      <c r="BU117" s="804"/>
      <c r="BV117" s="804" t="s">
        <v>420</v>
      </c>
      <c r="BW117" s="804"/>
      <c r="BX117" s="804"/>
      <c r="BY117" s="804"/>
      <c r="BZ117" s="804"/>
      <c r="CA117" s="804" t="s">
        <v>147</v>
      </c>
      <c r="CB117" s="804"/>
      <c r="CC117" s="804"/>
      <c r="CD117" s="804"/>
      <c r="CE117" s="804"/>
      <c r="CF117" s="862" t="s">
        <v>147</v>
      </c>
      <c r="CG117" s="863"/>
      <c r="CH117" s="863"/>
      <c r="CI117" s="863"/>
      <c r="CJ117" s="863"/>
      <c r="CK117" s="914"/>
      <c r="CL117" s="808"/>
      <c r="CM117" s="802" t="s">
        <v>468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147</v>
      </c>
      <c r="DH117" s="767"/>
      <c r="DI117" s="767"/>
      <c r="DJ117" s="767"/>
      <c r="DK117" s="768"/>
      <c r="DL117" s="769" t="s">
        <v>420</v>
      </c>
      <c r="DM117" s="767"/>
      <c r="DN117" s="767"/>
      <c r="DO117" s="767"/>
      <c r="DP117" s="768"/>
      <c r="DQ117" s="769" t="s">
        <v>147</v>
      </c>
      <c r="DR117" s="767"/>
      <c r="DS117" s="767"/>
      <c r="DT117" s="767"/>
      <c r="DU117" s="768"/>
      <c r="DV117" s="811" t="s">
        <v>147</v>
      </c>
      <c r="DW117" s="812"/>
      <c r="DX117" s="812"/>
      <c r="DY117" s="812"/>
      <c r="DZ117" s="813"/>
    </row>
    <row r="118" spans="1:130" s="224" customFormat="1" ht="26.25" customHeight="1" x14ac:dyDescent="0.15">
      <c r="A118" s="882" t="s">
        <v>440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437</v>
      </c>
      <c r="AB118" s="883"/>
      <c r="AC118" s="883"/>
      <c r="AD118" s="883"/>
      <c r="AE118" s="884"/>
      <c r="AF118" s="885" t="s">
        <v>438</v>
      </c>
      <c r="AG118" s="883"/>
      <c r="AH118" s="883"/>
      <c r="AI118" s="883"/>
      <c r="AJ118" s="884"/>
      <c r="AK118" s="885" t="s">
        <v>312</v>
      </c>
      <c r="AL118" s="883"/>
      <c r="AM118" s="883"/>
      <c r="AN118" s="883"/>
      <c r="AO118" s="884"/>
      <c r="AP118" s="886" t="s">
        <v>439</v>
      </c>
      <c r="AQ118" s="887"/>
      <c r="AR118" s="887"/>
      <c r="AS118" s="887"/>
      <c r="AT118" s="888"/>
      <c r="AU118" s="919"/>
      <c r="AV118" s="920"/>
      <c r="AW118" s="920"/>
      <c r="AX118" s="920"/>
      <c r="AY118" s="920"/>
      <c r="AZ118" s="825" t="s">
        <v>469</v>
      </c>
      <c r="BA118" s="826"/>
      <c r="BB118" s="826"/>
      <c r="BC118" s="826"/>
      <c r="BD118" s="826"/>
      <c r="BE118" s="826"/>
      <c r="BF118" s="826"/>
      <c r="BG118" s="826"/>
      <c r="BH118" s="826"/>
      <c r="BI118" s="826"/>
      <c r="BJ118" s="826"/>
      <c r="BK118" s="826"/>
      <c r="BL118" s="826"/>
      <c r="BM118" s="826"/>
      <c r="BN118" s="826"/>
      <c r="BO118" s="826"/>
      <c r="BP118" s="827"/>
      <c r="BQ118" s="866" t="s">
        <v>147</v>
      </c>
      <c r="BR118" s="832"/>
      <c r="BS118" s="832"/>
      <c r="BT118" s="832"/>
      <c r="BU118" s="832"/>
      <c r="BV118" s="832" t="s">
        <v>420</v>
      </c>
      <c r="BW118" s="832"/>
      <c r="BX118" s="832"/>
      <c r="BY118" s="832"/>
      <c r="BZ118" s="832"/>
      <c r="CA118" s="832" t="s">
        <v>420</v>
      </c>
      <c r="CB118" s="832"/>
      <c r="CC118" s="832"/>
      <c r="CD118" s="832"/>
      <c r="CE118" s="832"/>
      <c r="CF118" s="862" t="s">
        <v>147</v>
      </c>
      <c r="CG118" s="863"/>
      <c r="CH118" s="863"/>
      <c r="CI118" s="863"/>
      <c r="CJ118" s="863"/>
      <c r="CK118" s="914"/>
      <c r="CL118" s="808"/>
      <c r="CM118" s="802" t="s">
        <v>470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147</v>
      </c>
      <c r="DH118" s="767"/>
      <c r="DI118" s="767"/>
      <c r="DJ118" s="767"/>
      <c r="DK118" s="768"/>
      <c r="DL118" s="769" t="s">
        <v>147</v>
      </c>
      <c r="DM118" s="767"/>
      <c r="DN118" s="767"/>
      <c r="DO118" s="767"/>
      <c r="DP118" s="768"/>
      <c r="DQ118" s="769" t="s">
        <v>420</v>
      </c>
      <c r="DR118" s="767"/>
      <c r="DS118" s="767"/>
      <c r="DT118" s="767"/>
      <c r="DU118" s="768"/>
      <c r="DV118" s="811" t="s">
        <v>147</v>
      </c>
      <c r="DW118" s="812"/>
      <c r="DX118" s="812"/>
      <c r="DY118" s="812"/>
      <c r="DZ118" s="813"/>
    </row>
    <row r="119" spans="1:130" s="224" customFormat="1" ht="26.25" customHeight="1" x14ac:dyDescent="0.15">
      <c r="A119" s="805" t="s">
        <v>443</v>
      </c>
      <c r="B119" s="806"/>
      <c r="C119" s="847" t="s">
        <v>444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147</v>
      </c>
      <c r="AB119" s="876"/>
      <c r="AC119" s="876"/>
      <c r="AD119" s="876"/>
      <c r="AE119" s="877"/>
      <c r="AF119" s="878" t="s">
        <v>147</v>
      </c>
      <c r="AG119" s="876"/>
      <c r="AH119" s="876"/>
      <c r="AI119" s="876"/>
      <c r="AJ119" s="877"/>
      <c r="AK119" s="878" t="s">
        <v>420</v>
      </c>
      <c r="AL119" s="876"/>
      <c r="AM119" s="876"/>
      <c r="AN119" s="876"/>
      <c r="AO119" s="877"/>
      <c r="AP119" s="879" t="s">
        <v>471</v>
      </c>
      <c r="AQ119" s="880"/>
      <c r="AR119" s="880"/>
      <c r="AS119" s="880"/>
      <c r="AT119" s="881"/>
      <c r="AU119" s="921"/>
      <c r="AV119" s="922"/>
      <c r="AW119" s="922"/>
      <c r="AX119" s="922"/>
      <c r="AY119" s="922"/>
      <c r="AZ119" s="247" t="s">
        <v>192</v>
      </c>
      <c r="BA119" s="247"/>
      <c r="BB119" s="247"/>
      <c r="BC119" s="247"/>
      <c r="BD119" s="247"/>
      <c r="BE119" s="247"/>
      <c r="BF119" s="247"/>
      <c r="BG119" s="247"/>
      <c r="BH119" s="247"/>
      <c r="BI119" s="247"/>
      <c r="BJ119" s="247"/>
      <c r="BK119" s="247"/>
      <c r="BL119" s="247"/>
      <c r="BM119" s="247"/>
      <c r="BN119" s="247"/>
      <c r="BO119" s="864" t="s">
        <v>472</v>
      </c>
      <c r="BP119" s="865"/>
      <c r="BQ119" s="866">
        <v>8936657</v>
      </c>
      <c r="BR119" s="832"/>
      <c r="BS119" s="832"/>
      <c r="BT119" s="832"/>
      <c r="BU119" s="832"/>
      <c r="BV119" s="832">
        <v>8487964</v>
      </c>
      <c r="BW119" s="832"/>
      <c r="BX119" s="832"/>
      <c r="BY119" s="832"/>
      <c r="BZ119" s="832"/>
      <c r="CA119" s="832">
        <v>8120554</v>
      </c>
      <c r="CB119" s="832"/>
      <c r="CC119" s="832"/>
      <c r="CD119" s="832"/>
      <c r="CE119" s="832"/>
      <c r="CF119" s="735"/>
      <c r="CG119" s="736"/>
      <c r="CH119" s="736"/>
      <c r="CI119" s="736"/>
      <c r="CJ119" s="821"/>
      <c r="CK119" s="915"/>
      <c r="CL119" s="810"/>
      <c r="CM119" s="825" t="s">
        <v>473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32117</v>
      </c>
      <c r="DH119" s="751"/>
      <c r="DI119" s="751"/>
      <c r="DJ119" s="751"/>
      <c r="DK119" s="752"/>
      <c r="DL119" s="753">
        <v>20546</v>
      </c>
      <c r="DM119" s="751"/>
      <c r="DN119" s="751"/>
      <c r="DO119" s="751"/>
      <c r="DP119" s="752"/>
      <c r="DQ119" s="753">
        <v>10268</v>
      </c>
      <c r="DR119" s="751"/>
      <c r="DS119" s="751"/>
      <c r="DT119" s="751"/>
      <c r="DU119" s="752"/>
      <c r="DV119" s="835">
        <v>0.5</v>
      </c>
      <c r="DW119" s="836"/>
      <c r="DX119" s="836"/>
      <c r="DY119" s="836"/>
      <c r="DZ119" s="837"/>
    </row>
    <row r="120" spans="1:130" s="224" customFormat="1" ht="26.25" customHeight="1" x14ac:dyDescent="0.15">
      <c r="A120" s="807"/>
      <c r="B120" s="808"/>
      <c r="C120" s="802" t="s">
        <v>449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147</v>
      </c>
      <c r="AB120" s="767"/>
      <c r="AC120" s="767"/>
      <c r="AD120" s="767"/>
      <c r="AE120" s="768"/>
      <c r="AF120" s="769" t="s">
        <v>147</v>
      </c>
      <c r="AG120" s="767"/>
      <c r="AH120" s="767"/>
      <c r="AI120" s="767"/>
      <c r="AJ120" s="768"/>
      <c r="AK120" s="769" t="s">
        <v>420</v>
      </c>
      <c r="AL120" s="767"/>
      <c r="AM120" s="767"/>
      <c r="AN120" s="767"/>
      <c r="AO120" s="768"/>
      <c r="AP120" s="811" t="s">
        <v>420</v>
      </c>
      <c r="AQ120" s="812"/>
      <c r="AR120" s="812"/>
      <c r="AS120" s="812"/>
      <c r="AT120" s="813"/>
      <c r="AU120" s="867" t="s">
        <v>474</v>
      </c>
      <c r="AV120" s="868"/>
      <c r="AW120" s="868"/>
      <c r="AX120" s="868"/>
      <c r="AY120" s="869"/>
      <c r="AZ120" s="847" t="s">
        <v>475</v>
      </c>
      <c r="BA120" s="795"/>
      <c r="BB120" s="795"/>
      <c r="BC120" s="795"/>
      <c r="BD120" s="795"/>
      <c r="BE120" s="795"/>
      <c r="BF120" s="795"/>
      <c r="BG120" s="795"/>
      <c r="BH120" s="795"/>
      <c r="BI120" s="795"/>
      <c r="BJ120" s="795"/>
      <c r="BK120" s="795"/>
      <c r="BL120" s="795"/>
      <c r="BM120" s="795"/>
      <c r="BN120" s="795"/>
      <c r="BO120" s="795"/>
      <c r="BP120" s="796"/>
      <c r="BQ120" s="848">
        <v>2622422</v>
      </c>
      <c r="BR120" s="829"/>
      <c r="BS120" s="829"/>
      <c r="BT120" s="829"/>
      <c r="BU120" s="829"/>
      <c r="BV120" s="829">
        <v>2966177</v>
      </c>
      <c r="BW120" s="829"/>
      <c r="BX120" s="829"/>
      <c r="BY120" s="829"/>
      <c r="BZ120" s="829"/>
      <c r="CA120" s="829">
        <v>3317333</v>
      </c>
      <c r="CB120" s="829"/>
      <c r="CC120" s="829"/>
      <c r="CD120" s="829"/>
      <c r="CE120" s="829"/>
      <c r="CF120" s="853">
        <v>168.9</v>
      </c>
      <c r="CG120" s="854"/>
      <c r="CH120" s="854"/>
      <c r="CI120" s="854"/>
      <c r="CJ120" s="854"/>
      <c r="CK120" s="855" t="s">
        <v>476</v>
      </c>
      <c r="CL120" s="839"/>
      <c r="CM120" s="839"/>
      <c r="CN120" s="839"/>
      <c r="CO120" s="840"/>
      <c r="CP120" s="859" t="s">
        <v>414</v>
      </c>
      <c r="CQ120" s="860"/>
      <c r="CR120" s="860"/>
      <c r="CS120" s="860"/>
      <c r="CT120" s="860"/>
      <c r="CU120" s="860"/>
      <c r="CV120" s="860"/>
      <c r="CW120" s="860"/>
      <c r="CX120" s="860"/>
      <c r="CY120" s="860"/>
      <c r="CZ120" s="860"/>
      <c r="DA120" s="860"/>
      <c r="DB120" s="860"/>
      <c r="DC120" s="860"/>
      <c r="DD120" s="860"/>
      <c r="DE120" s="860"/>
      <c r="DF120" s="861"/>
      <c r="DG120" s="848">
        <v>927192</v>
      </c>
      <c r="DH120" s="829"/>
      <c r="DI120" s="829"/>
      <c r="DJ120" s="829"/>
      <c r="DK120" s="829"/>
      <c r="DL120" s="829">
        <v>881459</v>
      </c>
      <c r="DM120" s="829"/>
      <c r="DN120" s="829"/>
      <c r="DO120" s="829"/>
      <c r="DP120" s="829"/>
      <c r="DQ120" s="829">
        <v>828716</v>
      </c>
      <c r="DR120" s="829"/>
      <c r="DS120" s="829"/>
      <c r="DT120" s="829"/>
      <c r="DU120" s="829"/>
      <c r="DV120" s="830">
        <v>42.2</v>
      </c>
      <c r="DW120" s="830"/>
      <c r="DX120" s="830"/>
      <c r="DY120" s="830"/>
      <c r="DZ120" s="831"/>
    </row>
    <row r="121" spans="1:130" s="224" customFormat="1" ht="26.25" customHeight="1" x14ac:dyDescent="0.15">
      <c r="A121" s="807"/>
      <c r="B121" s="808"/>
      <c r="C121" s="850" t="s">
        <v>477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147</v>
      </c>
      <c r="AB121" s="767"/>
      <c r="AC121" s="767"/>
      <c r="AD121" s="767"/>
      <c r="AE121" s="768"/>
      <c r="AF121" s="769" t="s">
        <v>420</v>
      </c>
      <c r="AG121" s="767"/>
      <c r="AH121" s="767"/>
      <c r="AI121" s="767"/>
      <c r="AJ121" s="768"/>
      <c r="AK121" s="769" t="s">
        <v>420</v>
      </c>
      <c r="AL121" s="767"/>
      <c r="AM121" s="767"/>
      <c r="AN121" s="767"/>
      <c r="AO121" s="768"/>
      <c r="AP121" s="811" t="s">
        <v>471</v>
      </c>
      <c r="AQ121" s="812"/>
      <c r="AR121" s="812"/>
      <c r="AS121" s="812"/>
      <c r="AT121" s="813"/>
      <c r="AU121" s="870"/>
      <c r="AV121" s="871"/>
      <c r="AW121" s="871"/>
      <c r="AX121" s="871"/>
      <c r="AY121" s="872"/>
      <c r="AZ121" s="802" t="s">
        <v>478</v>
      </c>
      <c r="BA121" s="739"/>
      <c r="BB121" s="739"/>
      <c r="BC121" s="739"/>
      <c r="BD121" s="739"/>
      <c r="BE121" s="739"/>
      <c r="BF121" s="739"/>
      <c r="BG121" s="739"/>
      <c r="BH121" s="739"/>
      <c r="BI121" s="739"/>
      <c r="BJ121" s="739"/>
      <c r="BK121" s="739"/>
      <c r="BL121" s="739"/>
      <c r="BM121" s="739"/>
      <c r="BN121" s="739"/>
      <c r="BO121" s="739"/>
      <c r="BP121" s="740"/>
      <c r="BQ121" s="803">
        <v>472369</v>
      </c>
      <c r="BR121" s="804"/>
      <c r="BS121" s="804"/>
      <c r="BT121" s="804"/>
      <c r="BU121" s="804"/>
      <c r="BV121" s="804">
        <v>430091</v>
      </c>
      <c r="BW121" s="804"/>
      <c r="BX121" s="804"/>
      <c r="BY121" s="804"/>
      <c r="BZ121" s="804"/>
      <c r="CA121" s="804">
        <v>427522</v>
      </c>
      <c r="CB121" s="804"/>
      <c r="CC121" s="804"/>
      <c r="CD121" s="804"/>
      <c r="CE121" s="804"/>
      <c r="CF121" s="862">
        <v>21.8</v>
      </c>
      <c r="CG121" s="863"/>
      <c r="CH121" s="863"/>
      <c r="CI121" s="863"/>
      <c r="CJ121" s="863"/>
      <c r="CK121" s="856"/>
      <c r="CL121" s="842"/>
      <c r="CM121" s="842"/>
      <c r="CN121" s="842"/>
      <c r="CO121" s="843"/>
      <c r="CP121" s="822" t="s">
        <v>479</v>
      </c>
      <c r="CQ121" s="823"/>
      <c r="CR121" s="823"/>
      <c r="CS121" s="823"/>
      <c r="CT121" s="823"/>
      <c r="CU121" s="823"/>
      <c r="CV121" s="823"/>
      <c r="CW121" s="823"/>
      <c r="CX121" s="823"/>
      <c r="CY121" s="823"/>
      <c r="CZ121" s="823"/>
      <c r="DA121" s="823"/>
      <c r="DB121" s="823"/>
      <c r="DC121" s="823"/>
      <c r="DD121" s="823"/>
      <c r="DE121" s="823"/>
      <c r="DF121" s="824"/>
      <c r="DG121" s="803">
        <v>578922</v>
      </c>
      <c r="DH121" s="804"/>
      <c r="DI121" s="804"/>
      <c r="DJ121" s="804"/>
      <c r="DK121" s="804"/>
      <c r="DL121" s="804">
        <v>624245</v>
      </c>
      <c r="DM121" s="804"/>
      <c r="DN121" s="804"/>
      <c r="DO121" s="804"/>
      <c r="DP121" s="804"/>
      <c r="DQ121" s="804">
        <v>701444</v>
      </c>
      <c r="DR121" s="804"/>
      <c r="DS121" s="804"/>
      <c r="DT121" s="804"/>
      <c r="DU121" s="804"/>
      <c r="DV121" s="781">
        <v>35.700000000000003</v>
      </c>
      <c r="DW121" s="781"/>
      <c r="DX121" s="781"/>
      <c r="DY121" s="781"/>
      <c r="DZ121" s="782"/>
    </row>
    <row r="122" spans="1:130" s="224" customFormat="1" ht="26.25" customHeight="1" x14ac:dyDescent="0.15">
      <c r="A122" s="807"/>
      <c r="B122" s="808"/>
      <c r="C122" s="802" t="s">
        <v>459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420</v>
      </c>
      <c r="AB122" s="767"/>
      <c r="AC122" s="767"/>
      <c r="AD122" s="767"/>
      <c r="AE122" s="768"/>
      <c r="AF122" s="769" t="s">
        <v>420</v>
      </c>
      <c r="AG122" s="767"/>
      <c r="AH122" s="767"/>
      <c r="AI122" s="767"/>
      <c r="AJ122" s="768"/>
      <c r="AK122" s="769" t="s">
        <v>147</v>
      </c>
      <c r="AL122" s="767"/>
      <c r="AM122" s="767"/>
      <c r="AN122" s="767"/>
      <c r="AO122" s="768"/>
      <c r="AP122" s="811" t="s">
        <v>471</v>
      </c>
      <c r="AQ122" s="812"/>
      <c r="AR122" s="812"/>
      <c r="AS122" s="812"/>
      <c r="AT122" s="813"/>
      <c r="AU122" s="870"/>
      <c r="AV122" s="871"/>
      <c r="AW122" s="871"/>
      <c r="AX122" s="871"/>
      <c r="AY122" s="872"/>
      <c r="AZ122" s="825" t="s">
        <v>480</v>
      </c>
      <c r="BA122" s="826"/>
      <c r="BB122" s="826"/>
      <c r="BC122" s="826"/>
      <c r="BD122" s="826"/>
      <c r="BE122" s="826"/>
      <c r="BF122" s="826"/>
      <c r="BG122" s="826"/>
      <c r="BH122" s="826"/>
      <c r="BI122" s="826"/>
      <c r="BJ122" s="826"/>
      <c r="BK122" s="826"/>
      <c r="BL122" s="826"/>
      <c r="BM122" s="826"/>
      <c r="BN122" s="826"/>
      <c r="BO122" s="826"/>
      <c r="BP122" s="827"/>
      <c r="BQ122" s="866">
        <v>5616175</v>
      </c>
      <c r="BR122" s="832"/>
      <c r="BS122" s="832"/>
      <c r="BT122" s="832"/>
      <c r="BU122" s="832"/>
      <c r="BV122" s="832">
        <v>5255046</v>
      </c>
      <c r="BW122" s="832"/>
      <c r="BX122" s="832"/>
      <c r="BY122" s="832"/>
      <c r="BZ122" s="832"/>
      <c r="CA122" s="832">
        <v>4912448</v>
      </c>
      <c r="CB122" s="832"/>
      <c r="CC122" s="832"/>
      <c r="CD122" s="832"/>
      <c r="CE122" s="832"/>
      <c r="CF122" s="833">
        <v>250.2</v>
      </c>
      <c r="CG122" s="834"/>
      <c r="CH122" s="834"/>
      <c r="CI122" s="834"/>
      <c r="CJ122" s="834"/>
      <c r="CK122" s="856"/>
      <c r="CL122" s="842"/>
      <c r="CM122" s="842"/>
      <c r="CN122" s="842"/>
      <c r="CO122" s="843"/>
      <c r="CP122" s="822" t="s">
        <v>416</v>
      </c>
      <c r="CQ122" s="823"/>
      <c r="CR122" s="823"/>
      <c r="CS122" s="823"/>
      <c r="CT122" s="823"/>
      <c r="CU122" s="823"/>
      <c r="CV122" s="823"/>
      <c r="CW122" s="823"/>
      <c r="CX122" s="823"/>
      <c r="CY122" s="823"/>
      <c r="CZ122" s="823"/>
      <c r="DA122" s="823"/>
      <c r="DB122" s="823"/>
      <c r="DC122" s="823"/>
      <c r="DD122" s="823"/>
      <c r="DE122" s="823"/>
      <c r="DF122" s="824"/>
      <c r="DG122" s="803">
        <v>281572</v>
      </c>
      <c r="DH122" s="804"/>
      <c r="DI122" s="804"/>
      <c r="DJ122" s="804"/>
      <c r="DK122" s="804"/>
      <c r="DL122" s="804">
        <v>244238</v>
      </c>
      <c r="DM122" s="804"/>
      <c r="DN122" s="804"/>
      <c r="DO122" s="804"/>
      <c r="DP122" s="804"/>
      <c r="DQ122" s="804">
        <v>204230</v>
      </c>
      <c r="DR122" s="804"/>
      <c r="DS122" s="804"/>
      <c r="DT122" s="804"/>
      <c r="DU122" s="804"/>
      <c r="DV122" s="781">
        <v>10.4</v>
      </c>
      <c r="DW122" s="781"/>
      <c r="DX122" s="781"/>
      <c r="DY122" s="781"/>
      <c r="DZ122" s="782"/>
    </row>
    <row r="123" spans="1:130" s="224" customFormat="1" ht="26.25" customHeight="1" x14ac:dyDescent="0.15">
      <c r="A123" s="807"/>
      <c r="B123" s="808"/>
      <c r="C123" s="802" t="s">
        <v>465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147</v>
      </c>
      <c r="AB123" s="767"/>
      <c r="AC123" s="767"/>
      <c r="AD123" s="767"/>
      <c r="AE123" s="768"/>
      <c r="AF123" s="769" t="s">
        <v>147</v>
      </c>
      <c r="AG123" s="767"/>
      <c r="AH123" s="767"/>
      <c r="AI123" s="767"/>
      <c r="AJ123" s="768"/>
      <c r="AK123" s="769" t="s">
        <v>420</v>
      </c>
      <c r="AL123" s="767"/>
      <c r="AM123" s="767"/>
      <c r="AN123" s="767"/>
      <c r="AO123" s="768"/>
      <c r="AP123" s="811" t="s">
        <v>420</v>
      </c>
      <c r="AQ123" s="812"/>
      <c r="AR123" s="812"/>
      <c r="AS123" s="812"/>
      <c r="AT123" s="813"/>
      <c r="AU123" s="873"/>
      <c r="AV123" s="874"/>
      <c r="AW123" s="874"/>
      <c r="AX123" s="874"/>
      <c r="AY123" s="874"/>
      <c r="AZ123" s="247" t="s">
        <v>192</v>
      </c>
      <c r="BA123" s="247"/>
      <c r="BB123" s="247"/>
      <c r="BC123" s="247"/>
      <c r="BD123" s="247"/>
      <c r="BE123" s="247"/>
      <c r="BF123" s="247"/>
      <c r="BG123" s="247"/>
      <c r="BH123" s="247"/>
      <c r="BI123" s="247"/>
      <c r="BJ123" s="247"/>
      <c r="BK123" s="247"/>
      <c r="BL123" s="247"/>
      <c r="BM123" s="247"/>
      <c r="BN123" s="247"/>
      <c r="BO123" s="864" t="s">
        <v>481</v>
      </c>
      <c r="BP123" s="865"/>
      <c r="BQ123" s="819">
        <v>8710966</v>
      </c>
      <c r="BR123" s="820"/>
      <c r="BS123" s="820"/>
      <c r="BT123" s="820"/>
      <c r="BU123" s="820"/>
      <c r="BV123" s="820">
        <v>8651314</v>
      </c>
      <c r="BW123" s="820"/>
      <c r="BX123" s="820"/>
      <c r="BY123" s="820"/>
      <c r="BZ123" s="820"/>
      <c r="CA123" s="820">
        <v>8657303</v>
      </c>
      <c r="CB123" s="820"/>
      <c r="CC123" s="820"/>
      <c r="CD123" s="820"/>
      <c r="CE123" s="820"/>
      <c r="CF123" s="735"/>
      <c r="CG123" s="736"/>
      <c r="CH123" s="736"/>
      <c r="CI123" s="736"/>
      <c r="CJ123" s="821"/>
      <c r="CK123" s="856"/>
      <c r="CL123" s="842"/>
      <c r="CM123" s="842"/>
      <c r="CN123" s="842"/>
      <c r="CO123" s="843"/>
      <c r="CP123" s="822" t="s">
        <v>482</v>
      </c>
      <c r="CQ123" s="823"/>
      <c r="CR123" s="823"/>
      <c r="CS123" s="823"/>
      <c r="CT123" s="823"/>
      <c r="CU123" s="823"/>
      <c r="CV123" s="823"/>
      <c r="CW123" s="823"/>
      <c r="CX123" s="823"/>
      <c r="CY123" s="823"/>
      <c r="CZ123" s="823"/>
      <c r="DA123" s="823"/>
      <c r="DB123" s="823"/>
      <c r="DC123" s="823"/>
      <c r="DD123" s="823"/>
      <c r="DE123" s="823"/>
      <c r="DF123" s="824"/>
      <c r="DG123" s="766">
        <v>1336</v>
      </c>
      <c r="DH123" s="767"/>
      <c r="DI123" s="767"/>
      <c r="DJ123" s="767"/>
      <c r="DK123" s="768"/>
      <c r="DL123" s="769">
        <v>1063</v>
      </c>
      <c r="DM123" s="767"/>
      <c r="DN123" s="767"/>
      <c r="DO123" s="767"/>
      <c r="DP123" s="768"/>
      <c r="DQ123" s="769">
        <v>4379</v>
      </c>
      <c r="DR123" s="767"/>
      <c r="DS123" s="767"/>
      <c r="DT123" s="767"/>
      <c r="DU123" s="768"/>
      <c r="DV123" s="811">
        <v>0.2</v>
      </c>
      <c r="DW123" s="812"/>
      <c r="DX123" s="812"/>
      <c r="DY123" s="812"/>
      <c r="DZ123" s="813"/>
    </row>
    <row r="124" spans="1:130" s="224" customFormat="1" ht="26.25" customHeight="1" thickBot="1" x14ac:dyDescent="0.2">
      <c r="A124" s="807"/>
      <c r="B124" s="808"/>
      <c r="C124" s="802" t="s">
        <v>468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420</v>
      </c>
      <c r="AB124" s="767"/>
      <c r="AC124" s="767"/>
      <c r="AD124" s="767"/>
      <c r="AE124" s="768"/>
      <c r="AF124" s="769" t="s">
        <v>147</v>
      </c>
      <c r="AG124" s="767"/>
      <c r="AH124" s="767"/>
      <c r="AI124" s="767"/>
      <c r="AJ124" s="768"/>
      <c r="AK124" s="769" t="s">
        <v>420</v>
      </c>
      <c r="AL124" s="767"/>
      <c r="AM124" s="767"/>
      <c r="AN124" s="767"/>
      <c r="AO124" s="768"/>
      <c r="AP124" s="811" t="s">
        <v>420</v>
      </c>
      <c r="AQ124" s="812"/>
      <c r="AR124" s="812"/>
      <c r="AS124" s="812"/>
      <c r="AT124" s="813"/>
      <c r="AU124" s="814" t="s">
        <v>483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12</v>
      </c>
      <c r="BR124" s="818"/>
      <c r="BS124" s="818"/>
      <c r="BT124" s="818"/>
      <c r="BU124" s="818"/>
      <c r="BV124" s="818" t="s">
        <v>147</v>
      </c>
      <c r="BW124" s="818"/>
      <c r="BX124" s="818"/>
      <c r="BY124" s="818"/>
      <c r="BZ124" s="818"/>
      <c r="CA124" s="818" t="s">
        <v>147</v>
      </c>
      <c r="CB124" s="818"/>
      <c r="CC124" s="818"/>
      <c r="CD124" s="818"/>
      <c r="CE124" s="818"/>
      <c r="CF124" s="713"/>
      <c r="CG124" s="714"/>
      <c r="CH124" s="714"/>
      <c r="CI124" s="714"/>
      <c r="CJ124" s="849"/>
      <c r="CK124" s="857"/>
      <c r="CL124" s="857"/>
      <c r="CM124" s="857"/>
      <c r="CN124" s="857"/>
      <c r="CO124" s="858"/>
      <c r="CP124" s="822" t="s">
        <v>484</v>
      </c>
      <c r="CQ124" s="823"/>
      <c r="CR124" s="823"/>
      <c r="CS124" s="823"/>
      <c r="CT124" s="823"/>
      <c r="CU124" s="823"/>
      <c r="CV124" s="823"/>
      <c r="CW124" s="823"/>
      <c r="CX124" s="823"/>
      <c r="CY124" s="823"/>
      <c r="CZ124" s="823"/>
      <c r="DA124" s="823"/>
      <c r="DB124" s="823"/>
      <c r="DC124" s="823"/>
      <c r="DD124" s="823"/>
      <c r="DE124" s="823"/>
      <c r="DF124" s="824"/>
      <c r="DG124" s="750" t="s">
        <v>420</v>
      </c>
      <c r="DH124" s="751"/>
      <c r="DI124" s="751"/>
      <c r="DJ124" s="751"/>
      <c r="DK124" s="752"/>
      <c r="DL124" s="753" t="s">
        <v>147</v>
      </c>
      <c r="DM124" s="751"/>
      <c r="DN124" s="751"/>
      <c r="DO124" s="751"/>
      <c r="DP124" s="752"/>
      <c r="DQ124" s="753" t="s">
        <v>420</v>
      </c>
      <c r="DR124" s="751"/>
      <c r="DS124" s="751"/>
      <c r="DT124" s="751"/>
      <c r="DU124" s="752"/>
      <c r="DV124" s="835" t="s">
        <v>471</v>
      </c>
      <c r="DW124" s="836"/>
      <c r="DX124" s="836"/>
      <c r="DY124" s="836"/>
      <c r="DZ124" s="837"/>
    </row>
    <row r="125" spans="1:130" s="224" customFormat="1" ht="26.25" customHeight="1" x14ac:dyDescent="0.15">
      <c r="A125" s="807"/>
      <c r="B125" s="808"/>
      <c r="C125" s="802" t="s">
        <v>470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471</v>
      </c>
      <c r="AB125" s="767"/>
      <c r="AC125" s="767"/>
      <c r="AD125" s="767"/>
      <c r="AE125" s="768"/>
      <c r="AF125" s="769" t="s">
        <v>420</v>
      </c>
      <c r="AG125" s="767"/>
      <c r="AH125" s="767"/>
      <c r="AI125" s="767"/>
      <c r="AJ125" s="768"/>
      <c r="AK125" s="769" t="s">
        <v>147</v>
      </c>
      <c r="AL125" s="767"/>
      <c r="AM125" s="767"/>
      <c r="AN125" s="767"/>
      <c r="AO125" s="768"/>
      <c r="AP125" s="811" t="s">
        <v>147</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485</v>
      </c>
      <c r="CL125" s="839"/>
      <c r="CM125" s="839"/>
      <c r="CN125" s="839"/>
      <c r="CO125" s="840"/>
      <c r="CP125" s="847" t="s">
        <v>486</v>
      </c>
      <c r="CQ125" s="795"/>
      <c r="CR125" s="795"/>
      <c r="CS125" s="795"/>
      <c r="CT125" s="795"/>
      <c r="CU125" s="795"/>
      <c r="CV125" s="795"/>
      <c r="CW125" s="795"/>
      <c r="CX125" s="795"/>
      <c r="CY125" s="795"/>
      <c r="CZ125" s="795"/>
      <c r="DA125" s="795"/>
      <c r="DB125" s="795"/>
      <c r="DC125" s="795"/>
      <c r="DD125" s="795"/>
      <c r="DE125" s="795"/>
      <c r="DF125" s="796"/>
      <c r="DG125" s="848" t="s">
        <v>471</v>
      </c>
      <c r="DH125" s="829"/>
      <c r="DI125" s="829"/>
      <c r="DJ125" s="829"/>
      <c r="DK125" s="829"/>
      <c r="DL125" s="829" t="s">
        <v>420</v>
      </c>
      <c r="DM125" s="829"/>
      <c r="DN125" s="829"/>
      <c r="DO125" s="829"/>
      <c r="DP125" s="829"/>
      <c r="DQ125" s="829" t="s">
        <v>471</v>
      </c>
      <c r="DR125" s="829"/>
      <c r="DS125" s="829"/>
      <c r="DT125" s="829"/>
      <c r="DU125" s="829"/>
      <c r="DV125" s="830" t="s">
        <v>147</v>
      </c>
      <c r="DW125" s="830"/>
      <c r="DX125" s="830"/>
      <c r="DY125" s="830"/>
      <c r="DZ125" s="831"/>
    </row>
    <row r="126" spans="1:130" s="224" customFormat="1" ht="26.25" customHeight="1" thickBot="1" x14ac:dyDescent="0.2">
      <c r="A126" s="807"/>
      <c r="B126" s="808"/>
      <c r="C126" s="802" t="s">
        <v>473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11581</v>
      </c>
      <c r="AB126" s="767"/>
      <c r="AC126" s="767"/>
      <c r="AD126" s="767"/>
      <c r="AE126" s="768"/>
      <c r="AF126" s="769">
        <v>11570</v>
      </c>
      <c r="AG126" s="767"/>
      <c r="AH126" s="767"/>
      <c r="AI126" s="767"/>
      <c r="AJ126" s="768"/>
      <c r="AK126" s="769">
        <v>10278</v>
      </c>
      <c r="AL126" s="767"/>
      <c r="AM126" s="767"/>
      <c r="AN126" s="767"/>
      <c r="AO126" s="768"/>
      <c r="AP126" s="811">
        <v>0.5</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487</v>
      </c>
      <c r="CQ126" s="739"/>
      <c r="CR126" s="739"/>
      <c r="CS126" s="739"/>
      <c r="CT126" s="739"/>
      <c r="CU126" s="739"/>
      <c r="CV126" s="739"/>
      <c r="CW126" s="739"/>
      <c r="CX126" s="739"/>
      <c r="CY126" s="739"/>
      <c r="CZ126" s="739"/>
      <c r="DA126" s="739"/>
      <c r="DB126" s="739"/>
      <c r="DC126" s="739"/>
      <c r="DD126" s="739"/>
      <c r="DE126" s="739"/>
      <c r="DF126" s="740"/>
      <c r="DG126" s="803" t="s">
        <v>471</v>
      </c>
      <c r="DH126" s="804"/>
      <c r="DI126" s="804"/>
      <c r="DJ126" s="804"/>
      <c r="DK126" s="804"/>
      <c r="DL126" s="804" t="s">
        <v>420</v>
      </c>
      <c r="DM126" s="804"/>
      <c r="DN126" s="804"/>
      <c r="DO126" s="804"/>
      <c r="DP126" s="804"/>
      <c r="DQ126" s="804" t="s">
        <v>420</v>
      </c>
      <c r="DR126" s="804"/>
      <c r="DS126" s="804"/>
      <c r="DT126" s="804"/>
      <c r="DU126" s="804"/>
      <c r="DV126" s="781" t="s">
        <v>147</v>
      </c>
      <c r="DW126" s="781"/>
      <c r="DX126" s="781"/>
      <c r="DY126" s="781"/>
      <c r="DZ126" s="782"/>
    </row>
    <row r="127" spans="1:130" s="224" customFormat="1" ht="26.25" customHeight="1" x14ac:dyDescent="0.15">
      <c r="A127" s="809"/>
      <c r="B127" s="810"/>
      <c r="C127" s="825" t="s">
        <v>488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97</v>
      </c>
      <c r="AB127" s="767"/>
      <c r="AC127" s="767"/>
      <c r="AD127" s="767"/>
      <c r="AE127" s="768"/>
      <c r="AF127" s="769">
        <v>70</v>
      </c>
      <c r="AG127" s="767"/>
      <c r="AH127" s="767"/>
      <c r="AI127" s="767"/>
      <c r="AJ127" s="768"/>
      <c r="AK127" s="769">
        <v>48</v>
      </c>
      <c r="AL127" s="767"/>
      <c r="AM127" s="767"/>
      <c r="AN127" s="767"/>
      <c r="AO127" s="768"/>
      <c r="AP127" s="811">
        <v>0</v>
      </c>
      <c r="AQ127" s="812"/>
      <c r="AR127" s="812"/>
      <c r="AS127" s="812"/>
      <c r="AT127" s="813"/>
      <c r="AU127" s="226"/>
      <c r="AV127" s="226"/>
      <c r="AW127" s="226"/>
      <c r="AX127" s="828" t="s">
        <v>489</v>
      </c>
      <c r="AY127" s="799"/>
      <c r="AZ127" s="799"/>
      <c r="BA127" s="799"/>
      <c r="BB127" s="799"/>
      <c r="BC127" s="799"/>
      <c r="BD127" s="799"/>
      <c r="BE127" s="800"/>
      <c r="BF127" s="798" t="s">
        <v>490</v>
      </c>
      <c r="BG127" s="799"/>
      <c r="BH127" s="799"/>
      <c r="BI127" s="799"/>
      <c r="BJ127" s="799"/>
      <c r="BK127" s="799"/>
      <c r="BL127" s="800"/>
      <c r="BM127" s="798" t="s">
        <v>491</v>
      </c>
      <c r="BN127" s="799"/>
      <c r="BO127" s="799"/>
      <c r="BP127" s="799"/>
      <c r="BQ127" s="799"/>
      <c r="BR127" s="799"/>
      <c r="BS127" s="800"/>
      <c r="BT127" s="798" t="s">
        <v>492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493</v>
      </c>
      <c r="CQ127" s="739"/>
      <c r="CR127" s="739"/>
      <c r="CS127" s="739"/>
      <c r="CT127" s="739"/>
      <c r="CU127" s="739"/>
      <c r="CV127" s="739"/>
      <c r="CW127" s="739"/>
      <c r="CX127" s="739"/>
      <c r="CY127" s="739"/>
      <c r="CZ127" s="739"/>
      <c r="DA127" s="739"/>
      <c r="DB127" s="739"/>
      <c r="DC127" s="739"/>
      <c r="DD127" s="739"/>
      <c r="DE127" s="739"/>
      <c r="DF127" s="740"/>
      <c r="DG127" s="803" t="s">
        <v>147</v>
      </c>
      <c r="DH127" s="804"/>
      <c r="DI127" s="804"/>
      <c r="DJ127" s="804"/>
      <c r="DK127" s="804"/>
      <c r="DL127" s="804" t="s">
        <v>147</v>
      </c>
      <c r="DM127" s="804"/>
      <c r="DN127" s="804"/>
      <c r="DO127" s="804"/>
      <c r="DP127" s="804"/>
      <c r="DQ127" s="804" t="s">
        <v>471</v>
      </c>
      <c r="DR127" s="804"/>
      <c r="DS127" s="804"/>
      <c r="DT127" s="804"/>
      <c r="DU127" s="804"/>
      <c r="DV127" s="781" t="s">
        <v>471</v>
      </c>
      <c r="DW127" s="781"/>
      <c r="DX127" s="781"/>
      <c r="DY127" s="781"/>
      <c r="DZ127" s="782"/>
    </row>
    <row r="128" spans="1:130" s="224" customFormat="1" ht="26.25" customHeight="1" thickBot="1" x14ac:dyDescent="0.2">
      <c r="A128" s="783" t="s">
        <v>494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495</v>
      </c>
      <c r="X128" s="785"/>
      <c r="Y128" s="785"/>
      <c r="Z128" s="786"/>
      <c r="AA128" s="787">
        <v>105244</v>
      </c>
      <c r="AB128" s="788"/>
      <c r="AC128" s="788"/>
      <c r="AD128" s="788"/>
      <c r="AE128" s="789"/>
      <c r="AF128" s="790">
        <v>106874</v>
      </c>
      <c r="AG128" s="788"/>
      <c r="AH128" s="788"/>
      <c r="AI128" s="788"/>
      <c r="AJ128" s="789"/>
      <c r="AK128" s="790">
        <v>77522</v>
      </c>
      <c r="AL128" s="788"/>
      <c r="AM128" s="788"/>
      <c r="AN128" s="788"/>
      <c r="AO128" s="789"/>
      <c r="AP128" s="791"/>
      <c r="AQ128" s="792"/>
      <c r="AR128" s="792"/>
      <c r="AS128" s="792"/>
      <c r="AT128" s="793"/>
      <c r="AU128" s="226"/>
      <c r="AV128" s="226"/>
      <c r="AW128" s="226"/>
      <c r="AX128" s="794" t="s">
        <v>496</v>
      </c>
      <c r="AY128" s="795"/>
      <c r="AZ128" s="795"/>
      <c r="BA128" s="795"/>
      <c r="BB128" s="795"/>
      <c r="BC128" s="795"/>
      <c r="BD128" s="795"/>
      <c r="BE128" s="796"/>
      <c r="BF128" s="773" t="s">
        <v>420</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497</v>
      </c>
      <c r="CQ128" s="717"/>
      <c r="CR128" s="717"/>
      <c r="CS128" s="717"/>
      <c r="CT128" s="717"/>
      <c r="CU128" s="717"/>
      <c r="CV128" s="717"/>
      <c r="CW128" s="717"/>
      <c r="CX128" s="717"/>
      <c r="CY128" s="717"/>
      <c r="CZ128" s="717"/>
      <c r="DA128" s="717"/>
      <c r="DB128" s="717"/>
      <c r="DC128" s="717"/>
      <c r="DD128" s="717"/>
      <c r="DE128" s="717"/>
      <c r="DF128" s="718"/>
      <c r="DG128" s="777" t="s">
        <v>147</v>
      </c>
      <c r="DH128" s="778"/>
      <c r="DI128" s="778"/>
      <c r="DJ128" s="778"/>
      <c r="DK128" s="778"/>
      <c r="DL128" s="778" t="s">
        <v>147</v>
      </c>
      <c r="DM128" s="778"/>
      <c r="DN128" s="778"/>
      <c r="DO128" s="778"/>
      <c r="DP128" s="778"/>
      <c r="DQ128" s="778" t="s">
        <v>147</v>
      </c>
      <c r="DR128" s="778"/>
      <c r="DS128" s="778"/>
      <c r="DT128" s="778"/>
      <c r="DU128" s="778"/>
      <c r="DV128" s="779" t="s">
        <v>420</v>
      </c>
      <c r="DW128" s="779"/>
      <c r="DX128" s="779"/>
      <c r="DY128" s="779"/>
      <c r="DZ128" s="780"/>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498</v>
      </c>
      <c r="X129" s="764"/>
      <c r="Y129" s="764"/>
      <c r="Z129" s="765"/>
      <c r="AA129" s="766">
        <v>2475437</v>
      </c>
      <c r="AB129" s="767"/>
      <c r="AC129" s="767"/>
      <c r="AD129" s="767"/>
      <c r="AE129" s="768"/>
      <c r="AF129" s="769">
        <v>2586787</v>
      </c>
      <c r="AG129" s="767"/>
      <c r="AH129" s="767"/>
      <c r="AI129" s="767"/>
      <c r="AJ129" s="768"/>
      <c r="AK129" s="769">
        <v>2515507</v>
      </c>
      <c r="AL129" s="767"/>
      <c r="AM129" s="767"/>
      <c r="AN129" s="767"/>
      <c r="AO129" s="768"/>
      <c r="AP129" s="770"/>
      <c r="AQ129" s="771"/>
      <c r="AR129" s="771"/>
      <c r="AS129" s="771"/>
      <c r="AT129" s="772"/>
      <c r="AU129" s="227"/>
      <c r="AV129" s="227"/>
      <c r="AW129" s="227"/>
      <c r="AX129" s="738" t="s">
        <v>499</v>
      </c>
      <c r="AY129" s="739"/>
      <c r="AZ129" s="739"/>
      <c r="BA129" s="739"/>
      <c r="BB129" s="739"/>
      <c r="BC129" s="739"/>
      <c r="BD129" s="739"/>
      <c r="BE129" s="740"/>
      <c r="BF129" s="757" t="s">
        <v>420</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501</v>
      </c>
      <c r="X130" s="764"/>
      <c r="Y130" s="764"/>
      <c r="Z130" s="765"/>
      <c r="AA130" s="766">
        <v>601223</v>
      </c>
      <c r="AB130" s="767"/>
      <c r="AC130" s="767"/>
      <c r="AD130" s="767"/>
      <c r="AE130" s="768"/>
      <c r="AF130" s="769">
        <v>540509</v>
      </c>
      <c r="AG130" s="767"/>
      <c r="AH130" s="767"/>
      <c r="AI130" s="767"/>
      <c r="AJ130" s="768"/>
      <c r="AK130" s="769">
        <v>551941</v>
      </c>
      <c r="AL130" s="767"/>
      <c r="AM130" s="767"/>
      <c r="AN130" s="767"/>
      <c r="AO130" s="768"/>
      <c r="AP130" s="770"/>
      <c r="AQ130" s="771"/>
      <c r="AR130" s="771"/>
      <c r="AS130" s="771"/>
      <c r="AT130" s="772"/>
      <c r="AU130" s="227"/>
      <c r="AV130" s="227"/>
      <c r="AW130" s="227"/>
      <c r="AX130" s="738" t="s">
        <v>502</v>
      </c>
      <c r="AY130" s="739"/>
      <c r="AZ130" s="739"/>
      <c r="BA130" s="739"/>
      <c r="BB130" s="739"/>
      <c r="BC130" s="739"/>
      <c r="BD130" s="739"/>
      <c r="BE130" s="740"/>
      <c r="BF130" s="741">
        <v>14.6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503</v>
      </c>
      <c r="X131" s="748"/>
      <c r="Y131" s="748"/>
      <c r="Z131" s="749"/>
      <c r="AA131" s="750">
        <v>1874214</v>
      </c>
      <c r="AB131" s="751"/>
      <c r="AC131" s="751"/>
      <c r="AD131" s="751"/>
      <c r="AE131" s="752"/>
      <c r="AF131" s="753">
        <v>2046278</v>
      </c>
      <c r="AG131" s="751"/>
      <c r="AH131" s="751"/>
      <c r="AI131" s="751"/>
      <c r="AJ131" s="752"/>
      <c r="AK131" s="753">
        <v>1963566</v>
      </c>
      <c r="AL131" s="751"/>
      <c r="AM131" s="751"/>
      <c r="AN131" s="751"/>
      <c r="AO131" s="752"/>
      <c r="AP131" s="754"/>
      <c r="AQ131" s="755"/>
      <c r="AR131" s="755"/>
      <c r="AS131" s="755"/>
      <c r="AT131" s="756"/>
      <c r="AU131" s="227"/>
      <c r="AV131" s="227"/>
      <c r="AW131" s="227"/>
      <c r="AX131" s="716" t="s">
        <v>504</v>
      </c>
      <c r="AY131" s="717"/>
      <c r="AZ131" s="717"/>
      <c r="BA131" s="717"/>
      <c r="BB131" s="717"/>
      <c r="BC131" s="717"/>
      <c r="BD131" s="717"/>
      <c r="BE131" s="718"/>
      <c r="BF131" s="719" t="s">
        <v>420</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506</v>
      </c>
      <c r="W132" s="729"/>
      <c r="X132" s="729"/>
      <c r="Y132" s="729"/>
      <c r="Z132" s="730"/>
      <c r="AA132" s="731">
        <v>14.80055106</v>
      </c>
      <c r="AB132" s="732"/>
      <c r="AC132" s="732"/>
      <c r="AD132" s="732"/>
      <c r="AE132" s="733"/>
      <c r="AF132" s="734">
        <v>15.161234200000001</v>
      </c>
      <c r="AG132" s="732"/>
      <c r="AH132" s="732"/>
      <c r="AI132" s="732"/>
      <c r="AJ132" s="733"/>
      <c r="AK132" s="734">
        <v>13.8735851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507</v>
      </c>
      <c r="W133" s="708"/>
      <c r="X133" s="708"/>
      <c r="Y133" s="708"/>
      <c r="Z133" s="709"/>
      <c r="AA133" s="710">
        <v>13.9</v>
      </c>
      <c r="AB133" s="711"/>
      <c r="AC133" s="711"/>
      <c r="AD133" s="711"/>
      <c r="AE133" s="712"/>
      <c r="AF133" s="710">
        <v>14.3</v>
      </c>
      <c r="AG133" s="711"/>
      <c r="AH133" s="711"/>
      <c r="AI133" s="711"/>
      <c r="AJ133" s="712"/>
      <c r="AK133" s="710">
        <v>14.6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lu8d53Cf99ZEWdE+6seEPXFfkCve7u92cqEDCoVtiiyXdCU1BsKpEO5vvpJtsfQ16wyNHXgklfaJTva34u7DA==" saltValue="WdVW6romwCvtuHX3K2dS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E47F-0B54-412A-8AC7-C7BAD5543EB2}">
  <sheetPr>
    <pageSetUpPr fitToPage="1"/>
  </sheetPr>
  <dimension ref="A1:DQ105"/>
  <sheetViews>
    <sheetView showGridLines="0" view="pageBreakPreview" topLeftCell="A7" zoomScale="70" zoomScaleNormal="85" zoomScaleSheetLayoutView="70" workbookViewId="0">
      <selection activeCell="BE51" sqref="BE5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6t+iK5OX5qSCg4kozwSNTT4wUhF21eCN9Ao13pYqy7AEome8dT3ou1Slx5Mz+YWn77JvSoom1ppUMWAsy/wouQ==" saltValue="OLyfs9ebwC7Be2b43/ky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2"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OkMTFa02J5ca5MmiegEX9kd1sx0dheogK/aX+c19vlC/D/JBwHPs4YPyH0WPZMuQWxQr2R/PG8nGuelilvYA==" saltValue="rjVEgJzBxJpnKIPeARN4F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510</v>
      </c>
      <c r="AL6" s="260"/>
      <c r="AM6" s="260"/>
      <c r="AN6" s="260"/>
    </row>
    <row r="7" spans="1:46" ht="13.5" customHeight="1" x14ac:dyDescent="0.15">
      <c r="A7" s="259"/>
      <c r="AK7" s="262"/>
      <c r="AL7" s="263"/>
      <c r="AM7" s="263"/>
      <c r="AN7" s="264"/>
      <c r="AO7" s="1105" t="s">
        <v>511</v>
      </c>
      <c r="AP7" s="265"/>
      <c r="AQ7" s="266" t="s">
        <v>512</v>
      </c>
      <c r="AR7" s="267"/>
    </row>
    <row r="8" spans="1:46" x14ac:dyDescent="0.15">
      <c r="A8" s="259"/>
      <c r="AK8" s="268"/>
      <c r="AL8" s="269"/>
      <c r="AM8" s="269"/>
      <c r="AN8" s="270"/>
      <c r="AO8" s="1106"/>
      <c r="AP8" s="271" t="s">
        <v>513</v>
      </c>
      <c r="AQ8" s="272" t="s">
        <v>514</v>
      </c>
      <c r="AR8" s="273" t="s">
        <v>515</v>
      </c>
    </row>
    <row r="9" spans="1:46" x14ac:dyDescent="0.15">
      <c r="A9" s="259"/>
      <c r="AK9" s="1117" t="s">
        <v>516</v>
      </c>
      <c r="AL9" s="1118"/>
      <c r="AM9" s="1118"/>
      <c r="AN9" s="1119"/>
      <c r="AO9" s="274">
        <v>599708</v>
      </c>
      <c r="AP9" s="274">
        <v>265475</v>
      </c>
      <c r="AQ9" s="275">
        <v>239803</v>
      </c>
      <c r="AR9" s="276">
        <v>10.7</v>
      </c>
    </row>
    <row r="10" spans="1:46" ht="13.5" customHeight="1" x14ac:dyDescent="0.15">
      <c r="A10" s="259"/>
      <c r="AK10" s="1117" t="s">
        <v>517</v>
      </c>
      <c r="AL10" s="1118"/>
      <c r="AM10" s="1118"/>
      <c r="AN10" s="1119"/>
      <c r="AO10" s="277">
        <v>181155</v>
      </c>
      <c r="AP10" s="277">
        <v>80193</v>
      </c>
      <c r="AQ10" s="278">
        <v>35073</v>
      </c>
      <c r="AR10" s="279">
        <v>128.6</v>
      </c>
    </row>
    <row r="11" spans="1:46" ht="13.5" customHeight="1" x14ac:dyDescent="0.15">
      <c r="A11" s="259"/>
      <c r="AK11" s="1117" t="s">
        <v>518</v>
      </c>
      <c r="AL11" s="1118"/>
      <c r="AM11" s="1118"/>
      <c r="AN11" s="1119"/>
      <c r="AO11" s="277" t="s">
        <v>519</v>
      </c>
      <c r="AP11" s="277" t="s">
        <v>519</v>
      </c>
      <c r="AQ11" s="278">
        <v>3640</v>
      </c>
      <c r="AR11" s="279" t="s">
        <v>519</v>
      </c>
    </row>
    <row r="12" spans="1:46" ht="13.5" customHeight="1" x14ac:dyDescent="0.15">
      <c r="A12" s="259"/>
      <c r="AK12" s="1117" t="s">
        <v>520</v>
      </c>
      <c r="AL12" s="1118"/>
      <c r="AM12" s="1118"/>
      <c r="AN12" s="1119"/>
      <c r="AO12" s="277" t="s">
        <v>519</v>
      </c>
      <c r="AP12" s="277" t="s">
        <v>519</v>
      </c>
      <c r="AQ12" s="278" t="s">
        <v>519</v>
      </c>
      <c r="AR12" s="279" t="s">
        <v>519</v>
      </c>
    </row>
    <row r="13" spans="1:46" ht="13.5" customHeight="1" x14ac:dyDescent="0.15">
      <c r="A13" s="259"/>
      <c r="AK13" s="1117" t="s">
        <v>521</v>
      </c>
      <c r="AL13" s="1118"/>
      <c r="AM13" s="1118"/>
      <c r="AN13" s="1119"/>
      <c r="AO13" s="277">
        <v>193797</v>
      </c>
      <c r="AP13" s="277">
        <v>85789</v>
      </c>
      <c r="AQ13" s="278">
        <v>11407</v>
      </c>
      <c r="AR13" s="279">
        <v>652.1</v>
      </c>
    </row>
    <row r="14" spans="1:46" ht="13.5" customHeight="1" x14ac:dyDescent="0.15">
      <c r="A14" s="259"/>
      <c r="AK14" s="1117" t="s">
        <v>522</v>
      </c>
      <c r="AL14" s="1118"/>
      <c r="AM14" s="1118"/>
      <c r="AN14" s="1119"/>
      <c r="AO14" s="277">
        <v>15250</v>
      </c>
      <c r="AP14" s="277">
        <v>6751</v>
      </c>
      <c r="AQ14" s="278">
        <v>4585</v>
      </c>
      <c r="AR14" s="279">
        <v>47.2</v>
      </c>
    </row>
    <row r="15" spans="1:46" ht="13.5" customHeight="1" x14ac:dyDescent="0.15">
      <c r="A15" s="259"/>
      <c r="AK15" s="1120" t="s">
        <v>523</v>
      </c>
      <c r="AL15" s="1121"/>
      <c r="AM15" s="1121"/>
      <c r="AN15" s="1122"/>
      <c r="AO15" s="277">
        <v>-53942</v>
      </c>
      <c r="AP15" s="277">
        <v>-23879</v>
      </c>
      <c r="AQ15" s="278">
        <v>-18839</v>
      </c>
      <c r="AR15" s="279">
        <v>26.8</v>
      </c>
    </row>
    <row r="16" spans="1:46" x14ac:dyDescent="0.15">
      <c r="A16" s="259"/>
      <c r="AK16" s="1120" t="s">
        <v>192</v>
      </c>
      <c r="AL16" s="1121"/>
      <c r="AM16" s="1121"/>
      <c r="AN16" s="1122"/>
      <c r="AO16" s="277">
        <v>935968</v>
      </c>
      <c r="AP16" s="277">
        <v>414328</v>
      </c>
      <c r="AQ16" s="278">
        <v>275669</v>
      </c>
      <c r="AR16" s="279">
        <v>50.3</v>
      </c>
    </row>
    <row r="17" spans="1:46" x14ac:dyDescent="0.15">
      <c r="A17" s="259"/>
    </row>
    <row r="18" spans="1:46" x14ac:dyDescent="0.15">
      <c r="A18" s="259"/>
      <c r="AQ18" s="280"/>
      <c r="AR18" s="280"/>
    </row>
    <row r="19" spans="1:46" x14ac:dyDescent="0.15">
      <c r="A19" s="259"/>
      <c r="AK19" s="255" t="s">
        <v>524</v>
      </c>
    </row>
    <row r="20" spans="1:46" x14ac:dyDescent="0.15">
      <c r="A20" s="259"/>
      <c r="AK20" s="281"/>
      <c r="AL20" s="282"/>
      <c r="AM20" s="282"/>
      <c r="AN20" s="283"/>
      <c r="AO20" s="284" t="s">
        <v>525</v>
      </c>
      <c r="AP20" s="285" t="s">
        <v>526</v>
      </c>
      <c r="AQ20" s="286" t="s">
        <v>527</v>
      </c>
      <c r="AR20" s="287"/>
    </row>
    <row r="21" spans="1:46" s="260" customFormat="1" x14ac:dyDescent="0.15">
      <c r="A21" s="288"/>
      <c r="AK21" s="1123" t="s">
        <v>528</v>
      </c>
      <c r="AL21" s="1124"/>
      <c r="AM21" s="1124"/>
      <c r="AN21" s="1125"/>
      <c r="AO21" s="289">
        <v>29.22</v>
      </c>
      <c r="AP21" s="290">
        <v>23.86</v>
      </c>
      <c r="AQ21" s="291">
        <v>5.36</v>
      </c>
      <c r="AS21" s="292"/>
      <c r="AT21" s="288"/>
    </row>
    <row r="22" spans="1:46" s="260" customFormat="1" x14ac:dyDescent="0.15">
      <c r="A22" s="288"/>
      <c r="AK22" s="1123" t="s">
        <v>529</v>
      </c>
      <c r="AL22" s="1124"/>
      <c r="AM22" s="1124"/>
      <c r="AN22" s="1125"/>
      <c r="AO22" s="293">
        <v>95.6</v>
      </c>
      <c r="AP22" s="294">
        <v>95.5</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532</v>
      </c>
      <c r="AL29" s="260"/>
      <c r="AM29" s="260"/>
      <c r="AN29" s="260"/>
      <c r="AS29" s="302"/>
    </row>
    <row r="30" spans="1:46" ht="13.5" customHeight="1" x14ac:dyDescent="0.15">
      <c r="A30" s="259"/>
      <c r="AK30" s="262"/>
      <c r="AL30" s="263"/>
      <c r="AM30" s="263"/>
      <c r="AN30" s="264"/>
      <c r="AO30" s="1105" t="s">
        <v>511</v>
      </c>
      <c r="AP30" s="265"/>
      <c r="AQ30" s="266" t="s">
        <v>512</v>
      </c>
      <c r="AR30" s="267"/>
    </row>
    <row r="31" spans="1:46" x14ac:dyDescent="0.15">
      <c r="A31" s="259"/>
      <c r="AK31" s="268"/>
      <c r="AL31" s="269"/>
      <c r="AM31" s="269"/>
      <c r="AN31" s="270"/>
      <c r="AO31" s="1106"/>
      <c r="AP31" s="271" t="s">
        <v>513</v>
      </c>
      <c r="AQ31" s="272" t="s">
        <v>514</v>
      </c>
      <c r="AR31" s="273" t="s">
        <v>515</v>
      </c>
    </row>
    <row r="32" spans="1:46" ht="27" customHeight="1" x14ac:dyDescent="0.15">
      <c r="A32" s="259"/>
      <c r="AK32" s="1107" t="s">
        <v>533</v>
      </c>
      <c r="AL32" s="1108"/>
      <c r="AM32" s="1108"/>
      <c r="AN32" s="1109"/>
      <c r="AO32" s="303">
        <v>718471</v>
      </c>
      <c r="AP32" s="303">
        <v>318048</v>
      </c>
      <c r="AQ32" s="304">
        <v>162926</v>
      </c>
      <c r="AR32" s="305">
        <v>95.2</v>
      </c>
    </row>
    <row r="33" spans="1:46" ht="13.5" customHeight="1" x14ac:dyDescent="0.15">
      <c r="A33" s="259"/>
      <c r="AK33" s="1107" t="s">
        <v>534</v>
      </c>
      <c r="AL33" s="1108"/>
      <c r="AM33" s="1108"/>
      <c r="AN33" s="1109"/>
      <c r="AO33" s="303" t="s">
        <v>519</v>
      </c>
      <c r="AP33" s="303" t="s">
        <v>519</v>
      </c>
      <c r="AQ33" s="304" t="s">
        <v>519</v>
      </c>
      <c r="AR33" s="305" t="s">
        <v>519</v>
      </c>
    </row>
    <row r="34" spans="1:46" ht="27" customHeight="1" x14ac:dyDescent="0.15">
      <c r="A34" s="259"/>
      <c r="AK34" s="1107" t="s">
        <v>535</v>
      </c>
      <c r="AL34" s="1108"/>
      <c r="AM34" s="1108"/>
      <c r="AN34" s="1109"/>
      <c r="AO34" s="303" t="s">
        <v>519</v>
      </c>
      <c r="AP34" s="303" t="s">
        <v>519</v>
      </c>
      <c r="AQ34" s="304">
        <v>4</v>
      </c>
      <c r="AR34" s="305" t="s">
        <v>519</v>
      </c>
    </row>
    <row r="35" spans="1:46" ht="27" customHeight="1" x14ac:dyDescent="0.15">
      <c r="A35" s="259"/>
      <c r="AK35" s="1107" t="s">
        <v>536</v>
      </c>
      <c r="AL35" s="1108"/>
      <c r="AM35" s="1108"/>
      <c r="AN35" s="1109"/>
      <c r="AO35" s="303">
        <v>136645</v>
      </c>
      <c r="AP35" s="303">
        <v>60489</v>
      </c>
      <c r="AQ35" s="304">
        <v>33512</v>
      </c>
      <c r="AR35" s="305">
        <v>80.5</v>
      </c>
    </row>
    <row r="36" spans="1:46" ht="27" customHeight="1" x14ac:dyDescent="0.15">
      <c r="A36" s="259"/>
      <c r="AK36" s="1107" t="s">
        <v>537</v>
      </c>
      <c r="AL36" s="1108"/>
      <c r="AM36" s="1108"/>
      <c r="AN36" s="1109"/>
      <c r="AO36" s="303">
        <v>36438</v>
      </c>
      <c r="AP36" s="303">
        <v>16130</v>
      </c>
      <c r="AQ36" s="304">
        <v>2866</v>
      </c>
      <c r="AR36" s="305">
        <v>462.8</v>
      </c>
    </row>
    <row r="37" spans="1:46" ht="13.5" customHeight="1" x14ac:dyDescent="0.15">
      <c r="A37" s="259"/>
      <c r="AK37" s="1107" t="s">
        <v>538</v>
      </c>
      <c r="AL37" s="1108"/>
      <c r="AM37" s="1108"/>
      <c r="AN37" s="1109"/>
      <c r="AO37" s="303">
        <v>10326</v>
      </c>
      <c r="AP37" s="303">
        <v>4571</v>
      </c>
      <c r="AQ37" s="304">
        <v>1429</v>
      </c>
      <c r="AR37" s="305">
        <v>219.9</v>
      </c>
    </row>
    <row r="38" spans="1:46" ht="27" customHeight="1" x14ac:dyDescent="0.15">
      <c r="A38" s="259"/>
      <c r="AK38" s="1110" t="s">
        <v>539</v>
      </c>
      <c r="AL38" s="1111"/>
      <c r="AM38" s="1111"/>
      <c r="AN38" s="1112"/>
      <c r="AO38" s="306" t="s">
        <v>519</v>
      </c>
      <c r="AP38" s="306" t="s">
        <v>519</v>
      </c>
      <c r="AQ38" s="307">
        <v>30</v>
      </c>
      <c r="AR38" s="295" t="s">
        <v>519</v>
      </c>
      <c r="AS38" s="302"/>
    </row>
    <row r="39" spans="1:46" x14ac:dyDescent="0.15">
      <c r="A39" s="259"/>
      <c r="AK39" s="1110" t="s">
        <v>540</v>
      </c>
      <c r="AL39" s="1111"/>
      <c r="AM39" s="1111"/>
      <c r="AN39" s="1112"/>
      <c r="AO39" s="303">
        <v>-77522</v>
      </c>
      <c r="AP39" s="303">
        <v>-34317</v>
      </c>
      <c r="AQ39" s="304">
        <v>-7390</v>
      </c>
      <c r="AR39" s="305">
        <v>364.4</v>
      </c>
      <c r="AS39" s="302"/>
    </row>
    <row r="40" spans="1:46" ht="27" customHeight="1" x14ac:dyDescent="0.15">
      <c r="A40" s="259"/>
      <c r="AK40" s="1107" t="s">
        <v>541</v>
      </c>
      <c r="AL40" s="1108"/>
      <c r="AM40" s="1108"/>
      <c r="AN40" s="1109"/>
      <c r="AO40" s="303">
        <v>-551941</v>
      </c>
      <c r="AP40" s="303">
        <v>-244330</v>
      </c>
      <c r="AQ40" s="304">
        <v>-136323</v>
      </c>
      <c r="AR40" s="305">
        <v>79.2</v>
      </c>
      <c r="AS40" s="302"/>
    </row>
    <row r="41" spans="1:46" x14ac:dyDescent="0.15">
      <c r="A41" s="259"/>
      <c r="AK41" s="1113" t="s">
        <v>304</v>
      </c>
      <c r="AL41" s="1114"/>
      <c r="AM41" s="1114"/>
      <c r="AN41" s="1115"/>
      <c r="AO41" s="303">
        <v>272417</v>
      </c>
      <c r="AP41" s="303">
        <v>120592</v>
      </c>
      <c r="AQ41" s="304">
        <v>57054</v>
      </c>
      <c r="AR41" s="305">
        <v>111.4</v>
      </c>
      <c r="AS41" s="302"/>
    </row>
    <row r="42" spans="1:46" x14ac:dyDescent="0.15">
      <c r="A42" s="259"/>
      <c r="AK42" s="308" t="s">
        <v>542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543</v>
      </c>
    </row>
    <row r="48" spans="1:46" x14ac:dyDescent="0.15">
      <c r="A48" s="259"/>
      <c r="AK48" s="313" t="s">
        <v>544</v>
      </c>
      <c r="AL48" s="313"/>
      <c r="AM48" s="313"/>
      <c r="AN48" s="313"/>
      <c r="AO48" s="313"/>
      <c r="AP48" s="313"/>
      <c r="AQ48" s="314"/>
      <c r="AR48" s="313"/>
    </row>
    <row r="49" spans="1:44" ht="13.5" customHeight="1" x14ac:dyDescent="0.15">
      <c r="A49" s="259"/>
      <c r="AK49" s="315"/>
      <c r="AL49" s="316"/>
      <c r="AM49" s="1100" t="s">
        <v>511</v>
      </c>
      <c r="AN49" s="1102" t="s">
        <v>545</v>
      </c>
      <c r="AO49" s="1103"/>
      <c r="AP49" s="1103"/>
      <c r="AQ49" s="1103"/>
      <c r="AR49" s="1104"/>
    </row>
    <row r="50" spans="1:44" x14ac:dyDescent="0.15">
      <c r="A50" s="259"/>
      <c r="AK50" s="317"/>
      <c r="AL50" s="318"/>
      <c r="AM50" s="1101"/>
      <c r="AN50" s="319" t="s">
        <v>546</v>
      </c>
      <c r="AO50" s="320" t="s">
        <v>547</v>
      </c>
      <c r="AP50" s="321" t="s">
        <v>548</v>
      </c>
      <c r="AQ50" s="322" t="s">
        <v>549</v>
      </c>
      <c r="AR50" s="323" t="s">
        <v>550</v>
      </c>
    </row>
    <row r="51" spans="1:44" x14ac:dyDescent="0.15">
      <c r="A51" s="259"/>
      <c r="AK51" s="315" t="s">
        <v>551</v>
      </c>
      <c r="AL51" s="316"/>
      <c r="AM51" s="324">
        <v>1618146</v>
      </c>
      <c r="AN51" s="325">
        <v>649336</v>
      </c>
      <c r="AO51" s="326">
        <v>-39.200000000000003</v>
      </c>
      <c r="AP51" s="327">
        <v>271581</v>
      </c>
      <c r="AQ51" s="328">
        <v>-6.7</v>
      </c>
      <c r="AR51" s="329">
        <v>-32.5</v>
      </c>
    </row>
    <row r="52" spans="1:44" x14ac:dyDescent="0.15">
      <c r="A52" s="259"/>
      <c r="AK52" s="330"/>
      <c r="AL52" s="331" t="s">
        <v>552</v>
      </c>
      <c r="AM52" s="332">
        <v>1244476</v>
      </c>
      <c r="AN52" s="333">
        <v>499388</v>
      </c>
      <c r="AO52" s="334">
        <v>321.60000000000002</v>
      </c>
      <c r="AP52" s="335">
        <v>117844</v>
      </c>
      <c r="AQ52" s="336">
        <v>-1</v>
      </c>
      <c r="AR52" s="337">
        <v>322.60000000000002</v>
      </c>
    </row>
    <row r="53" spans="1:44" x14ac:dyDescent="0.15">
      <c r="A53" s="259"/>
      <c r="AK53" s="315" t="s">
        <v>553</v>
      </c>
      <c r="AL53" s="316"/>
      <c r="AM53" s="324">
        <v>596426</v>
      </c>
      <c r="AN53" s="325">
        <v>245241</v>
      </c>
      <c r="AO53" s="326">
        <v>-62.2</v>
      </c>
      <c r="AP53" s="327">
        <v>268375</v>
      </c>
      <c r="AQ53" s="328">
        <v>-1.2</v>
      </c>
      <c r="AR53" s="329">
        <v>-61</v>
      </c>
    </row>
    <row r="54" spans="1:44" x14ac:dyDescent="0.15">
      <c r="A54" s="259"/>
      <c r="AK54" s="330"/>
      <c r="AL54" s="331" t="s">
        <v>552</v>
      </c>
      <c r="AM54" s="332">
        <v>127362</v>
      </c>
      <c r="AN54" s="333">
        <v>52369</v>
      </c>
      <c r="AO54" s="334">
        <v>-89.5</v>
      </c>
      <c r="AP54" s="335">
        <v>119602</v>
      </c>
      <c r="AQ54" s="336">
        <v>1.5</v>
      </c>
      <c r="AR54" s="337">
        <v>-91</v>
      </c>
    </row>
    <row r="55" spans="1:44" x14ac:dyDescent="0.15">
      <c r="A55" s="259"/>
      <c r="AK55" s="315" t="s">
        <v>554</v>
      </c>
      <c r="AL55" s="316"/>
      <c r="AM55" s="324">
        <v>319572</v>
      </c>
      <c r="AN55" s="325">
        <v>133824</v>
      </c>
      <c r="AO55" s="326">
        <v>-45.4</v>
      </c>
      <c r="AP55" s="327">
        <v>301035</v>
      </c>
      <c r="AQ55" s="328">
        <v>12.2</v>
      </c>
      <c r="AR55" s="329">
        <v>-57.6</v>
      </c>
    </row>
    <row r="56" spans="1:44" x14ac:dyDescent="0.15">
      <c r="A56" s="259"/>
      <c r="AK56" s="330"/>
      <c r="AL56" s="331" t="s">
        <v>552</v>
      </c>
      <c r="AM56" s="332">
        <v>114122</v>
      </c>
      <c r="AN56" s="333">
        <v>47790</v>
      </c>
      <c r="AO56" s="334">
        <v>-8.6999999999999993</v>
      </c>
      <c r="AP56" s="335">
        <v>154376</v>
      </c>
      <c r="AQ56" s="336">
        <v>29.1</v>
      </c>
      <c r="AR56" s="337">
        <v>-37.799999999999997</v>
      </c>
    </row>
    <row r="57" spans="1:44" x14ac:dyDescent="0.15">
      <c r="A57" s="259"/>
      <c r="AK57" s="315" t="s">
        <v>555</v>
      </c>
      <c r="AL57" s="316"/>
      <c r="AM57" s="324">
        <v>465837</v>
      </c>
      <c r="AN57" s="325">
        <v>199673</v>
      </c>
      <c r="AO57" s="326">
        <v>49.2</v>
      </c>
      <c r="AP57" s="327">
        <v>277467</v>
      </c>
      <c r="AQ57" s="328">
        <v>-7.8</v>
      </c>
      <c r="AR57" s="329">
        <v>57</v>
      </c>
    </row>
    <row r="58" spans="1:44" x14ac:dyDescent="0.15">
      <c r="A58" s="259"/>
      <c r="AK58" s="330"/>
      <c r="AL58" s="331" t="s">
        <v>552</v>
      </c>
      <c r="AM58" s="332">
        <v>218803</v>
      </c>
      <c r="AN58" s="333">
        <v>93786</v>
      </c>
      <c r="AO58" s="334">
        <v>96.2</v>
      </c>
      <c r="AP58" s="335">
        <v>128378</v>
      </c>
      <c r="AQ58" s="336">
        <v>-16.8</v>
      </c>
      <c r="AR58" s="337">
        <v>113</v>
      </c>
    </row>
    <row r="59" spans="1:44" x14ac:dyDescent="0.15">
      <c r="A59" s="259"/>
      <c r="AK59" s="315" t="s">
        <v>556</v>
      </c>
      <c r="AL59" s="316"/>
      <c r="AM59" s="324">
        <v>658752</v>
      </c>
      <c r="AN59" s="325">
        <v>291612</v>
      </c>
      <c r="AO59" s="326">
        <v>46</v>
      </c>
      <c r="AP59" s="327">
        <v>282256</v>
      </c>
      <c r="AQ59" s="328">
        <v>1.7</v>
      </c>
      <c r="AR59" s="329">
        <v>44.3</v>
      </c>
    </row>
    <row r="60" spans="1:44" x14ac:dyDescent="0.15">
      <c r="A60" s="259"/>
      <c r="AK60" s="330"/>
      <c r="AL60" s="331" t="s">
        <v>552</v>
      </c>
      <c r="AM60" s="332">
        <v>299545</v>
      </c>
      <c r="AN60" s="333">
        <v>132601</v>
      </c>
      <c r="AO60" s="334">
        <v>41.4</v>
      </c>
      <c r="AP60" s="335">
        <v>145453</v>
      </c>
      <c r="AQ60" s="336">
        <v>13.3</v>
      </c>
      <c r="AR60" s="337">
        <v>28.1</v>
      </c>
    </row>
    <row r="61" spans="1:44" x14ac:dyDescent="0.15">
      <c r="A61" s="259"/>
      <c r="AK61" s="315" t="s">
        <v>557</v>
      </c>
      <c r="AL61" s="338"/>
      <c r="AM61" s="324">
        <v>731747</v>
      </c>
      <c r="AN61" s="325">
        <v>303937</v>
      </c>
      <c r="AO61" s="326">
        <v>-10.3</v>
      </c>
      <c r="AP61" s="327">
        <v>280143</v>
      </c>
      <c r="AQ61" s="339">
        <v>-0.4</v>
      </c>
      <c r="AR61" s="329">
        <v>-9.9</v>
      </c>
    </row>
    <row r="62" spans="1:44" x14ac:dyDescent="0.15">
      <c r="A62" s="259"/>
      <c r="AK62" s="330"/>
      <c r="AL62" s="331" t="s">
        <v>552</v>
      </c>
      <c r="AM62" s="332">
        <v>400862</v>
      </c>
      <c r="AN62" s="333">
        <v>165187</v>
      </c>
      <c r="AO62" s="334">
        <v>72.2</v>
      </c>
      <c r="AP62" s="335">
        <v>133131</v>
      </c>
      <c r="AQ62" s="336">
        <v>5.2</v>
      </c>
      <c r="AR62" s="337">
        <v>67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AlQ060bJ6wDiCMkHnOJW04JiXy6ovw6Q9KUSSqAau2Ni2+4hh4PoY56DBQqrSv3pVtldCclzD2Je6dkzSR5CGA==" saltValue="N6O1WQoEWaxgj6W6ci1L0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4"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559</v>
      </c>
    </row>
    <row r="121" spans="125:125" ht="13.5" hidden="1" customHeight="1" x14ac:dyDescent="0.15">
      <c r="DU121" s="253"/>
    </row>
  </sheetData>
  <sheetProtection algorithmName="SHA-512" hashValue="B2WXOSbND2D1EDYAPplx2RTxR4WF2tW1JNOm5GiKHXWsdVWBR44HRd8SWgwkN5UlX9q9nw14gncg3tAsVQiRew==" saltValue="9s/6scUJ22bINKDzQcrs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560</v>
      </c>
    </row>
  </sheetData>
  <sheetProtection algorithmName="SHA-512" hashValue="v4uY3djMeITUVyExi1cc8slPavhZxxIRYDecdV5xpe3v8lvC60tSd7NmIdilps0EjRgSLnaT2FZJnguJLtq6LQ==" saltValue="nGjtAk0S90SKvhSQiRrW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26" t="s">
        <v>3</v>
      </c>
      <c r="D47" s="1126"/>
      <c r="E47" s="1127"/>
      <c r="F47" s="11">
        <v>34.69</v>
      </c>
      <c r="G47" s="12">
        <v>34.74</v>
      </c>
      <c r="H47" s="12">
        <v>33.47</v>
      </c>
      <c r="I47" s="12">
        <v>38.67</v>
      </c>
      <c r="J47" s="13">
        <v>43.93</v>
      </c>
    </row>
    <row r="48" spans="2:10" ht="57.75" customHeight="1" x14ac:dyDescent="0.15">
      <c r="B48" s="14"/>
      <c r="C48" s="1128" t="s">
        <v>4</v>
      </c>
      <c r="D48" s="1128"/>
      <c r="E48" s="1129"/>
      <c r="F48" s="15">
        <v>1.24</v>
      </c>
      <c r="G48" s="16">
        <v>1.58</v>
      </c>
      <c r="H48" s="16">
        <v>1.1100000000000001</v>
      </c>
      <c r="I48" s="16">
        <v>2.5499999999999998</v>
      </c>
      <c r="J48" s="17">
        <v>2.4500000000000002</v>
      </c>
    </row>
    <row r="49" spans="2:10" ht="57.75" customHeight="1" thickBot="1" x14ac:dyDescent="0.2">
      <c r="B49" s="18"/>
      <c r="C49" s="1130" t="s">
        <v>5</v>
      </c>
      <c r="D49" s="1130"/>
      <c r="E49" s="1131"/>
      <c r="F49" s="19">
        <v>0.14000000000000001</v>
      </c>
      <c r="G49" s="20">
        <v>0.41</v>
      </c>
      <c r="H49" s="20" t="s">
        <v>566</v>
      </c>
      <c r="I49" s="20">
        <v>8.1300000000000008</v>
      </c>
      <c r="J49" s="21">
        <v>4</v>
      </c>
    </row>
    <row r="50" spans="2:10" x14ac:dyDescent="0.15"/>
  </sheetData>
  <sheetProtection algorithmName="SHA-512" hashValue="ff7Pr3fzQSIBpTNgeZaehbb+X/KU7VMRN7qD8gVAkt7NjONmxrzEiJO9l5D6NwGyLlFlF2x3zBwiMsELz2QJLQ==" saltValue="MNvXytsES7g0vmQKDgtJ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36" t="s">
        <v>567</v>
      </c>
      <c r="D34" s="1136"/>
      <c r="E34" s="1137"/>
      <c r="F34" s="32">
        <v>1.22</v>
      </c>
      <c r="G34" s="33">
        <v>1.54</v>
      </c>
      <c r="H34" s="33">
        <v>1.03</v>
      </c>
      <c r="I34" s="33">
        <v>2.5099999999999998</v>
      </c>
      <c r="J34" s="34">
        <v>2.38</v>
      </c>
      <c r="K34" s="22"/>
      <c r="L34" s="22"/>
      <c r="M34" s="22"/>
      <c r="N34" s="22"/>
      <c r="O34" s="22"/>
      <c r="P34" s="22"/>
    </row>
    <row r="35" spans="1:16" ht="39" customHeight="1" x14ac:dyDescent="0.15">
      <c r="A35" s="22"/>
      <c r="B35" s="35"/>
      <c r="C35" s="1132" t="s">
        <v>568</v>
      </c>
      <c r="D35" s="1132"/>
      <c r="E35" s="1133"/>
      <c r="F35" s="36">
        <v>0.27</v>
      </c>
      <c r="G35" s="37">
        <v>0</v>
      </c>
      <c r="H35" s="37">
        <v>0.02</v>
      </c>
      <c r="I35" s="37">
        <v>0.44</v>
      </c>
      <c r="J35" s="38">
        <v>0.46</v>
      </c>
      <c r="K35" s="22"/>
      <c r="L35" s="22"/>
      <c r="M35" s="22"/>
      <c r="N35" s="22"/>
      <c r="O35" s="22"/>
      <c r="P35" s="22"/>
    </row>
    <row r="36" spans="1:16" ht="39" customHeight="1" x14ac:dyDescent="0.15">
      <c r="A36" s="22"/>
      <c r="B36" s="35"/>
      <c r="C36" s="1132" t="s">
        <v>569</v>
      </c>
      <c r="D36" s="1132"/>
      <c r="E36" s="1133"/>
      <c r="F36" s="36">
        <v>0.6</v>
      </c>
      <c r="G36" s="37">
        <v>0.53</v>
      </c>
      <c r="H36" s="37">
        <v>0.26</v>
      </c>
      <c r="I36" s="37">
        <v>0.28999999999999998</v>
      </c>
      <c r="J36" s="38">
        <v>0.16</v>
      </c>
      <c r="K36" s="22"/>
      <c r="L36" s="22"/>
      <c r="M36" s="22"/>
      <c r="N36" s="22"/>
      <c r="O36" s="22"/>
      <c r="P36" s="22"/>
    </row>
    <row r="37" spans="1:16" ht="39" customHeight="1" x14ac:dyDescent="0.15">
      <c r="A37" s="22"/>
      <c r="B37" s="35"/>
      <c r="C37" s="1132" t="s">
        <v>570</v>
      </c>
      <c r="D37" s="1132"/>
      <c r="E37" s="1133"/>
      <c r="F37" s="36">
        <v>0.02</v>
      </c>
      <c r="G37" s="37">
        <v>0</v>
      </c>
      <c r="H37" s="37">
        <v>0.03</v>
      </c>
      <c r="I37" s="37">
        <v>0.06</v>
      </c>
      <c r="J37" s="38">
        <v>0.13</v>
      </c>
      <c r="K37" s="22"/>
      <c r="L37" s="22"/>
      <c r="M37" s="22"/>
      <c r="N37" s="22"/>
      <c r="O37" s="22"/>
      <c r="P37" s="22"/>
    </row>
    <row r="38" spans="1:16" ht="39" customHeight="1" x14ac:dyDescent="0.15">
      <c r="A38" s="22"/>
      <c r="B38" s="35"/>
      <c r="C38" s="1132" t="s">
        <v>571</v>
      </c>
      <c r="D38" s="1132"/>
      <c r="E38" s="1133"/>
      <c r="F38" s="36">
        <v>0.01</v>
      </c>
      <c r="G38" s="37">
        <v>0.03</v>
      </c>
      <c r="H38" s="37">
        <v>0.08</v>
      </c>
      <c r="I38" s="37">
        <v>0.03</v>
      </c>
      <c r="J38" s="38">
        <v>7.0000000000000007E-2</v>
      </c>
      <c r="K38" s="22"/>
      <c r="L38" s="22"/>
      <c r="M38" s="22"/>
      <c r="N38" s="22"/>
      <c r="O38" s="22"/>
      <c r="P38" s="22"/>
    </row>
    <row r="39" spans="1:16" ht="39" customHeight="1" x14ac:dyDescent="0.15">
      <c r="A39" s="22"/>
      <c r="B39" s="35"/>
      <c r="C39" s="1132" t="s">
        <v>572</v>
      </c>
      <c r="D39" s="1132"/>
      <c r="E39" s="1133"/>
      <c r="F39" s="36">
        <v>0</v>
      </c>
      <c r="G39" s="37">
        <v>0.03</v>
      </c>
      <c r="H39" s="37">
        <v>0</v>
      </c>
      <c r="I39" s="37">
        <v>0</v>
      </c>
      <c r="J39" s="38">
        <v>0.04</v>
      </c>
      <c r="K39" s="22"/>
      <c r="L39" s="22"/>
      <c r="M39" s="22"/>
      <c r="N39" s="22"/>
      <c r="O39" s="22"/>
      <c r="P39" s="22"/>
    </row>
    <row r="40" spans="1:16" ht="39" customHeight="1" x14ac:dyDescent="0.15">
      <c r="A40" s="22"/>
      <c r="B40" s="35"/>
      <c r="C40" s="1132" t="s">
        <v>573</v>
      </c>
      <c r="D40" s="1132"/>
      <c r="E40" s="1133"/>
      <c r="F40" s="36">
        <v>0.37</v>
      </c>
      <c r="G40" s="37">
        <v>0.15</v>
      </c>
      <c r="H40" s="37">
        <v>0.04</v>
      </c>
      <c r="I40" s="37">
        <v>0.02</v>
      </c>
      <c r="J40" s="38">
        <v>0.03</v>
      </c>
      <c r="K40" s="22"/>
      <c r="L40" s="22"/>
      <c r="M40" s="22"/>
      <c r="N40" s="22"/>
      <c r="O40" s="22"/>
      <c r="P40" s="22"/>
    </row>
    <row r="41" spans="1:16" ht="39" customHeight="1" x14ac:dyDescent="0.15">
      <c r="A41" s="22"/>
      <c r="B41" s="35"/>
      <c r="C41" s="1132" t="s">
        <v>574</v>
      </c>
      <c r="D41" s="1132"/>
      <c r="E41" s="1133"/>
      <c r="F41" s="36">
        <v>0</v>
      </c>
      <c r="G41" s="37">
        <v>0.11</v>
      </c>
      <c r="H41" s="37">
        <v>0.04</v>
      </c>
      <c r="I41" s="37">
        <v>0.02</v>
      </c>
      <c r="J41" s="38">
        <v>0.02</v>
      </c>
      <c r="K41" s="22"/>
      <c r="L41" s="22"/>
      <c r="M41" s="22"/>
      <c r="N41" s="22"/>
      <c r="O41" s="22"/>
      <c r="P41" s="22"/>
    </row>
    <row r="42" spans="1:16" ht="39" customHeight="1" x14ac:dyDescent="0.15">
      <c r="A42" s="22"/>
      <c r="B42" s="39"/>
      <c r="C42" s="1132" t="s">
        <v>575</v>
      </c>
      <c r="D42" s="1132"/>
      <c r="E42" s="1133"/>
      <c r="F42" s="36" t="s">
        <v>519</v>
      </c>
      <c r="G42" s="37" t="s">
        <v>519</v>
      </c>
      <c r="H42" s="37" t="s">
        <v>519</v>
      </c>
      <c r="I42" s="37" t="s">
        <v>519</v>
      </c>
      <c r="J42" s="38" t="s">
        <v>519</v>
      </c>
      <c r="K42" s="22"/>
      <c r="L42" s="22"/>
      <c r="M42" s="22"/>
      <c r="N42" s="22"/>
      <c r="O42" s="22"/>
      <c r="P42" s="22"/>
    </row>
    <row r="43" spans="1:16" ht="39" customHeight="1" thickBot="1" x14ac:dyDescent="0.2">
      <c r="A43" s="22"/>
      <c r="B43" s="40"/>
      <c r="C43" s="1134" t="s">
        <v>576</v>
      </c>
      <c r="D43" s="1134"/>
      <c r="E43" s="1135"/>
      <c r="F43" s="41">
        <v>0.03</v>
      </c>
      <c r="G43" s="42">
        <v>0.24</v>
      </c>
      <c r="H43" s="42">
        <v>0.13</v>
      </c>
      <c r="I43" s="42">
        <v>0.06</v>
      </c>
      <c r="J43" s="43">
        <v>0.01</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JgHQfKh1Yby6s3MtKJQvTIOjeehh1uzmHLwTM25CvIs9mggwCwvzdAfkoIPC15GVKbrKXX4UMfqyYx6BH292Q==" saltValue="fmghQOqM3612HQ4fwOWh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755</v>
      </c>
      <c r="L45" s="58">
        <v>760</v>
      </c>
      <c r="M45" s="58">
        <v>809</v>
      </c>
      <c r="N45" s="58">
        <v>784</v>
      </c>
      <c r="O45" s="59">
        <v>718</v>
      </c>
      <c r="P45" s="46"/>
      <c r="Q45" s="46"/>
      <c r="R45" s="46"/>
      <c r="S45" s="46"/>
      <c r="T45" s="46"/>
      <c r="U45" s="46"/>
    </row>
    <row r="46" spans="1:21" ht="30.75" customHeight="1" x14ac:dyDescent="0.15">
      <c r="A46" s="46"/>
      <c r="B46" s="1163"/>
      <c r="C46" s="1164"/>
      <c r="D46" s="60"/>
      <c r="E46" s="1140" t="s">
        <v>12</v>
      </c>
      <c r="F46" s="1140"/>
      <c r="G46" s="1140"/>
      <c r="H46" s="1140"/>
      <c r="I46" s="1140"/>
      <c r="J46" s="1141"/>
      <c r="K46" s="61" t="s">
        <v>519</v>
      </c>
      <c r="L46" s="62" t="s">
        <v>519</v>
      </c>
      <c r="M46" s="62" t="s">
        <v>519</v>
      </c>
      <c r="N46" s="62" t="s">
        <v>519</v>
      </c>
      <c r="O46" s="63" t="s">
        <v>519</v>
      </c>
      <c r="P46" s="46"/>
      <c r="Q46" s="46"/>
      <c r="R46" s="46"/>
      <c r="S46" s="46"/>
      <c r="T46" s="46"/>
      <c r="U46" s="46"/>
    </row>
    <row r="47" spans="1:21" ht="30.75" customHeight="1" x14ac:dyDescent="0.15">
      <c r="A47" s="46"/>
      <c r="B47" s="1163"/>
      <c r="C47" s="1164"/>
      <c r="D47" s="60"/>
      <c r="E47" s="1140" t="s">
        <v>13</v>
      </c>
      <c r="F47" s="1140"/>
      <c r="G47" s="1140"/>
      <c r="H47" s="1140"/>
      <c r="I47" s="1140"/>
      <c r="J47" s="1141"/>
      <c r="K47" s="61" t="s">
        <v>519</v>
      </c>
      <c r="L47" s="62" t="s">
        <v>519</v>
      </c>
      <c r="M47" s="62" t="s">
        <v>519</v>
      </c>
      <c r="N47" s="62" t="s">
        <v>519</v>
      </c>
      <c r="O47" s="63" t="s">
        <v>519</v>
      </c>
      <c r="P47" s="46"/>
      <c r="Q47" s="46"/>
      <c r="R47" s="46"/>
      <c r="S47" s="46"/>
      <c r="T47" s="46"/>
      <c r="U47" s="46"/>
    </row>
    <row r="48" spans="1:21" ht="30.75" customHeight="1" x14ac:dyDescent="0.15">
      <c r="A48" s="46"/>
      <c r="B48" s="1163"/>
      <c r="C48" s="1164"/>
      <c r="D48" s="60"/>
      <c r="E48" s="1140" t="s">
        <v>14</v>
      </c>
      <c r="F48" s="1140"/>
      <c r="G48" s="1140"/>
      <c r="H48" s="1140"/>
      <c r="I48" s="1140"/>
      <c r="J48" s="1141"/>
      <c r="K48" s="61">
        <v>111</v>
      </c>
      <c r="L48" s="62">
        <v>119</v>
      </c>
      <c r="M48" s="62">
        <v>125</v>
      </c>
      <c r="N48" s="62">
        <v>123</v>
      </c>
      <c r="O48" s="63">
        <v>137</v>
      </c>
      <c r="P48" s="46"/>
      <c r="Q48" s="46"/>
      <c r="R48" s="46"/>
      <c r="S48" s="46"/>
      <c r="T48" s="46"/>
      <c r="U48" s="46"/>
    </row>
    <row r="49" spans="1:21" ht="30.75" customHeight="1" x14ac:dyDescent="0.15">
      <c r="A49" s="46"/>
      <c r="B49" s="1163"/>
      <c r="C49" s="1164"/>
      <c r="D49" s="60"/>
      <c r="E49" s="1140" t="s">
        <v>15</v>
      </c>
      <c r="F49" s="1140"/>
      <c r="G49" s="1140"/>
      <c r="H49" s="1140"/>
      <c r="I49" s="1140"/>
      <c r="J49" s="1141"/>
      <c r="K49" s="61">
        <v>35</v>
      </c>
      <c r="L49" s="62">
        <v>32</v>
      </c>
      <c r="M49" s="62">
        <v>37</v>
      </c>
      <c r="N49" s="62">
        <v>38</v>
      </c>
      <c r="O49" s="63">
        <v>36</v>
      </c>
      <c r="P49" s="46"/>
      <c r="Q49" s="46"/>
      <c r="R49" s="46"/>
      <c r="S49" s="46"/>
      <c r="T49" s="46"/>
      <c r="U49" s="46"/>
    </row>
    <row r="50" spans="1:21" ht="30.75" customHeight="1" x14ac:dyDescent="0.15">
      <c r="A50" s="46"/>
      <c r="B50" s="1163"/>
      <c r="C50" s="1164"/>
      <c r="D50" s="60"/>
      <c r="E50" s="1140" t="s">
        <v>16</v>
      </c>
      <c r="F50" s="1140"/>
      <c r="G50" s="1140"/>
      <c r="H50" s="1140"/>
      <c r="I50" s="1140"/>
      <c r="J50" s="1141"/>
      <c r="K50" s="61">
        <v>11</v>
      </c>
      <c r="L50" s="62">
        <v>7</v>
      </c>
      <c r="M50" s="62">
        <v>12</v>
      </c>
      <c r="N50" s="62">
        <v>12</v>
      </c>
      <c r="O50" s="63">
        <v>10</v>
      </c>
      <c r="P50" s="46"/>
      <c r="Q50" s="46"/>
      <c r="R50" s="46"/>
      <c r="S50" s="46"/>
      <c r="T50" s="46"/>
      <c r="U50" s="46"/>
    </row>
    <row r="51" spans="1:21" ht="30.75" customHeight="1" x14ac:dyDescent="0.15">
      <c r="A51" s="46"/>
      <c r="B51" s="1165"/>
      <c r="C51" s="1166"/>
      <c r="D51" s="64"/>
      <c r="E51" s="1140" t="s">
        <v>17</v>
      </c>
      <c r="F51" s="1140"/>
      <c r="G51" s="1140"/>
      <c r="H51" s="1140"/>
      <c r="I51" s="1140"/>
      <c r="J51" s="1141"/>
      <c r="K51" s="61">
        <v>0</v>
      </c>
      <c r="L51" s="62">
        <v>0</v>
      </c>
      <c r="M51" s="62">
        <v>1</v>
      </c>
      <c r="N51" s="62">
        <v>0</v>
      </c>
      <c r="O51" s="63" t="s">
        <v>519</v>
      </c>
      <c r="P51" s="46"/>
      <c r="Q51" s="46"/>
      <c r="R51" s="46"/>
      <c r="S51" s="46"/>
      <c r="T51" s="46"/>
      <c r="U51" s="46"/>
    </row>
    <row r="52" spans="1:21" ht="30.75" customHeight="1" x14ac:dyDescent="0.15">
      <c r="A52" s="46"/>
      <c r="B52" s="1138" t="s">
        <v>18</v>
      </c>
      <c r="C52" s="1139"/>
      <c r="D52" s="64"/>
      <c r="E52" s="1140" t="s">
        <v>19</v>
      </c>
      <c r="F52" s="1140"/>
      <c r="G52" s="1140"/>
      <c r="H52" s="1140"/>
      <c r="I52" s="1140"/>
      <c r="J52" s="1141"/>
      <c r="K52" s="61">
        <v>659</v>
      </c>
      <c r="L52" s="62">
        <v>683</v>
      </c>
      <c r="M52" s="62">
        <v>706</v>
      </c>
      <c r="N52" s="62">
        <v>648</v>
      </c>
      <c r="O52" s="63">
        <v>630</v>
      </c>
      <c r="P52" s="46"/>
      <c r="Q52" s="46"/>
      <c r="R52" s="46"/>
      <c r="S52" s="46"/>
      <c r="T52" s="46"/>
      <c r="U52" s="46"/>
    </row>
    <row r="53" spans="1:21" ht="30.75" customHeight="1" thickBot="1" x14ac:dyDescent="0.2">
      <c r="A53" s="46"/>
      <c r="B53" s="1142" t="s">
        <v>20</v>
      </c>
      <c r="C53" s="1143"/>
      <c r="D53" s="65"/>
      <c r="E53" s="1144" t="s">
        <v>21</v>
      </c>
      <c r="F53" s="1144"/>
      <c r="G53" s="1144"/>
      <c r="H53" s="1144"/>
      <c r="I53" s="1144"/>
      <c r="J53" s="1145"/>
      <c r="K53" s="66">
        <v>253</v>
      </c>
      <c r="L53" s="67">
        <v>235</v>
      </c>
      <c r="M53" s="67">
        <v>278</v>
      </c>
      <c r="N53" s="67">
        <v>309</v>
      </c>
      <c r="O53" s="68">
        <v>271</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15">
      <c r="B58" s="1146" t="s">
        <v>25</v>
      </c>
      <c r="C58" s="1147"/>
      <c r="D58" s="1152" t="s">
        <v>26</v>
      </c>
      <c r="E58" s="1153"/>
      <c r="F58" s="1153"/>
      <c r="G58" s="1153"/>
      <c r="H58" s="1153"/>
      <c r="I58" s="1153"/>
      <c r="J58" s="1154"/>
      <c r="K58" s="81"/>
      <c r="L58" s="82"/>
      <c r="M58" s="82"/>
      <c r="N58" s="82"/>
      <c r="O58" s="83"/>
    </row>
    <row r="59" spans="1:21" ht="31.5" customHeight="1" x14ac:dyDescent="0.15">
      <c r="B59" s="1148"/>
      <c r="C59" s="1149"/>
      <c r="D59" s="1155" t="s">
        <v>27</v>
      </c>
      <c r="E59" s="1156"/>
      <c r="F59" s="1156"/>
      <c r="G59" s="1156"/>
      <c r="H59" s="1156"/>
      <c r="I59" s="1156"/>
      <c r="J59" s="1157"/>
      <c r="K59" s="84"/>
      <c r="L59" s="85"/>
      <c r="M59" s="85"/>
      <c r="N59" s="85"/>
      <c r="O59" s="86"/>
    </row>
    <row r="60" spans="1:21" ht="31.5" customHeight="1" thickBot="1" x14ac:dyDescent="0.2">
      <c r="B60" s="1150"/>
      <c r="C60" s="1151"/>
      <c r="D60" s="1158" t="s">
        <v>28</v>
      </c>
      <c r="E60" s="1159"/>
      <c r="F60" s="1159"/>
      <c r="G60" s="1159"/>
      <c r="H60" s="1159"/>
      <c r="I60" s="1159"/>
      <c r="J60" s="1160"/>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E7IYPCWbdOF6zXRrB6veUHhXi70b0tNaxRyxg5HIa3ae2JrYizDzknJwMUAmei0t8xyXYHBq77RnpIkTndUNw==" saltValue="8HqmXgsNscjDlle2vef8e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561</v>
      </c>
      <c r="J40" s="101" t="s">
        <v>562</v>
      </c>
      <c r="K40" s="101" t="s">
        <v>563</v>
      </c>
      <c r="L40" s="101" t="s">
        <v>564</v>
      </c>
      <c r="M40" s="102" t="s">
        <v>565</v>
      </c>
    </row>
    <row r="41" spans="2:13" ht="27.75" customHeight="1" x14ac:dyDescent="0.15">
      <c r="B41" s="1181" t="s">
        <v>31</v>
      </c>
      <c r="C41" s="1182"/>
      <c r="D41" s="103"/>
      <c r="E41" s="1183" t="s">
        <v>32</v>
      </c>
      <c r="F41" s="1183"/>
      <c r="G41" s="1183"/>
      <c r="H41" s="1184"/>
      <c r="I41" s="342">
        <v>7201</v>
      </c>
      <c r="J41" s="343">
        <v>6819</v>
      </c>
      <c r="K41" s="343">
        <v>6324</v>
      </c>
      <c r="L41" s="343">
        <v>5956</v>
      </c>
      <c r="M41" s="344">
        <v>5656</v>
      </c>
    </row>
    <row r="42" spans="2:13" ht="27.75" customHeight="1" x14ac:dyDescent="0.15">
      <c r="B42" s="1171"/>
      <c r="C42" s="1172"/>
      <c r="D42" s="104"/>
      <c r="E42" s="1175" t="s">
        <v>33</v>
      </c>
      <c r="F42" s="1175"/>
      <c r="G42" s="1175"/>
      <c r="H42" s="1176"/>
      <c r="I42" s="345">
        <v>10</v>
      </c>
      <c r="J42" s="346">
        <v>44</v>
      </c>
      <c r="K42" s="346">
        <v>32</v>
      </c>
      <c r="L42" s="346">
        <v>21</v>
      </c>
      <c r="M42" s="347">
        <v>10</v>
      </c>
    </row>
    <row r="43" spans="2:13" ht="27.75" customHeight="1" x14ac:dyDescent="0.15">
      <c r="B43" s="1171"/>
      <c r="C43" s="1172"/>
      <c r="D43" s="104"/>
      <c r="E43" s="1175" t="s">
        <v>34</v>
      </c>
      <c r="F43" s="1175"/>
      <c r="G43" s="1175"/>
      <c r="H43" s="1176"/>
      <c r="I43" s="345">
        <v>1440</v>
      </c>
      <c r="J43" s="346">
        <v>1436</v>
      </c>
      <c r="K43" s="346">
        <v>1789</v>
      </c>
      <c r="L43" s="346">
        <v>1751</v>
      </c>
      <c r="M43" s="347">
        <v>1739</v>
      </c>
    </row>
    <row r="44" spans="2:13" ht="27.75" customHeight="1" x14ac:dyDescent="0.15">
      <c r="B44" s="1171"/>
      <c r="C44" s="1172"/>
      <c r="D44" s="104"/>
      <c r="E44" s="1175" t="s">
        <v>35</v>
      </c>
      <c r="F44" s="1175"/>
      <c r="G44" s="1175"/>
      <c r="H44" s="1176"/>
      <c r="I44" s="345">
        <v>439</v>
      </c>
      <c r="J44" s="346">
        <v>376</v>
      </c>
      <c r="K44" s="346">
        <v>336</v>
      </c>
      <c r="L44" s="346">
        <v>310</v>
      </c>
      <c r="M44" s="347">
        <v>285</v>
      </c>
    </row>
    <row r="45" spans="2:13" ht="27.75" customHeight="1" x14ac:dyDescent="0.15">
      <c r="B45" s="1171"/>
      <c r="C45" s="1172"/>
      <c r="D45" s="104"/>
      <c r="E45" s="1175" t="s">
        <v>36</v>
      </c>
      <c r="F45" s="1175"/>
      <c r="G45" s="1175"/>
      <c r="H45" s="1176"/>
      <c r="I45" s="345">
        <v>454</v>
      </c>
      <c r="J45" s="346">
        <v>460</v>
      </c>
      <c r="K45" s="346">
        <v>456</v>
      </c>
      <c r="L45" s="346">
        <v>450</v>
      </c>
      <c r="M45" s="347">
        <v>430</v>
      </c>
    </row>
    <row r="46" spans="2:13" ht="27.75" customHeight="1" x14ac:dyDescent="0.15">
      <c r="B46" s="1171"/>
      <c r="C46" s="1172"/>
      <c r="D46" s="105"/>
      <c r="E46" s="1175" t="s">
        <v>37</v>
      </c>
      <c r="F46" s="1175"/>
      <c r="G46" s="1175"/>
      <c r="H46" s="1176"/>
      <c r="I46" s="345" t="s">
        <v>519</v>
      </c>
      <c r="J46" s="346" t="s">
        <v>519</v>
      </c>
      <c r="K46" s="346" t="s">
        <v>519</v>
      </c>
      <c r="L46" s="346" t="s">
        <v>519</v>
      </c>
      <c r="M46" s="347" t="s">
        <v>519</v>
      </c>
    </row>
    <row r="47" spans="2:13" ht="27.75" customHeight="1" x14ac:dyDescent="0.15">
      <c r="B47" s="1171"/>
      <c r="C47" s="1172"/>
      <c r="D47" s="106"/>
      <c r="E47" s="1185" t="s">
        <v>38</v>
      </c>
      <c r="F47" s="1186"/>
      <c r="G47" s="1186"/>
      <c r="H47" s="1187"/>
      <c r="I47" s="345" t="s">
        <v>519</v>
      </c>
      <c r="J47" s="346" t="s">
        <v>519</v>
      </c>
      <c r="K47" s="346" t="s">
        <v>519</v>
      </c>
      <c r="L47" s="346" t="s">
        <v>519</v>
      </c>
      <c r="M47" s="347" t="s">
        <v>519</v>
      </c>
    </row>
    <row r="48" spans="2:13" ht="27.75" customHeight="1" x14ac:dyDescent="0.15">
      <c r="B48" s="1171"/>
      <c r="C48" s="1172"/>
      <c r="D48" s="104"/>
      <c r="E48" s="1175" t="s">
        <v>39</v>
      </c>
      <c r="F48" s="1175"/>
      <c r="G48" s="1175"/>
      <c r="H48" s="1176"/>
      <c r="I48" s="345" t="s">
        <v>519</v>
      </c>
      <c r="J48" s="346" t="s">
        <v>519</v>
      </c>
      <c r="K48" s="346" t="s">
        <v>519</v>
      </c>
      <c r="L48" s="346" t="s">
        <v>519</v>
      </c>
      <c r="M48" s="347" t="s">
        <v>519</v>
      </c>
    </row>
    <row r="49" spans="2:13" ht="27.75" customHeight="1" x14ac:dyDescent="0.15">
      <c r="B49" s="1173"/>
      <c r="C49" s="1174"/>
      <c r="D49" s="104"/>
      <c r="E49" s="1175" t="s">
        <v>40</v>
      </c>
      <c r="F49" s="1175"/>
      <c r="G49" s="1175"/>
      <c r="H49" s="1176"/>
      <c r="I49" s="345" t="s">
        <v>519</v>
      </c>
      <c r="J49" s="346" t="s">
        <v>519</v>
      </c>
      <c r="K49" s="346" t="s">
        <v>519</v>
      </c>
      <c r="L49" s="346" t="s">
        <v>519</v>
      </c>
      <c r="M49" s="347" t="s">
        <v>519</v>
      </c>
    </row>
    <row r="50" spans="2:13" ht="27.75" customHeight="1" x14ac:dyDescent="0.15">
      <c r="B50" s="1169" t="s">
        <v>41</v>
      </c>
      <c r="C50" s="1170"/>
      <c r="D50" s="107"/>
      <c r="E50" s="1175" t="s">
        <v>42</v>
      </c>
      <c r="F50" s="1175"/>
      <c r="G50" s="1175"/>
      <c r="H50" s="1176"/>
      <c r="I50" s="345">
        <v>2363</v>
      </c>
      <c r="J50" s="346">
        <v>2555</v>
      </c>
      <c r="K50" s="346">
        <v>2622</v>
      </c>
      <c r="L50" s="346">
        <v>2966</v>
      </c>
      <c r="M50" s="347">
        <v>3317</v>
      </c>
    </row>
    <row r="51" spans="2:13" ht="27.75" customHeight="1" x14ac:dyDescent="0.15">
      <c r="B51" s="1171"/>
      <c r="C51" s="1172"/>
      <c r="D51" s="104"/>
      <c r="E51" s="1175" t="s">
        <v>43</v>
      </c>
      <c r="F51" s="1175"/>
      <c r="G51" s="1175"/>
      <c r="H51" s="1176"/>
      <c r="I51" s="345">
        <v>584</v>
      </c>
      <c r="J51" s="346">
        <v>536</v>
      </c>
      <c r="K51" s="346">
        <v>472</v>
      </c>
      <c r="L51" s="346">
        <v>430</v>
      </c>
      <c r="M51" s="347">
        <v>428</v>
      </c>
    </row>
    <row r="52" spans="2:13" ht="27.75" customHeight="1" x14ac:dyDescent="0.15">
      <c r="B52" s="1173"/>
      <c r="C52" s="1174"/>
      <c r="D52" s="104"/>
      <c r="E52" s="1175" t="s">
        <v>44</v>
      </c>
      <c r="F52" s="1175"/>
      <c r="G52" s="1175"/>
      <c r="H52" s="1176"/>
      <c r="I52" s="345">
        <v>5734</v>
      </c>
      <c r="J52" s="346">
        <v>5547</v>
      </c>
      <c r="K52" s="346">
        <v>5616</v>
      </c>
      <c r="L52" s="346">
        <v>5255</v>
      </c>
      <c r="M52" s="347">
        <v>4912</v>
      </c>
    </row>
    <row r="53" spans="2:13" ht="27.75" customHeight="1" thickBot="1" x14ac:dyDescent="0.2">
      <c r="B53" s="1177" t="s">
        <v>20</v>
      </c>
      <c r="C53" s="1178"/>
      <c r="D53" s="108"/>
      <c r="E53" s="1179" t="s">
        <v>45</v>
      </c>
      <c r="F53" s="1179"/>
      <c r="G53" s="1179"/>
      <c r="H53" s="1180"/>
      <c r="I53" s="348">
        <v>862</v>
      </c>
      <c r="J53" s="349">
        <v>496</v>
      </c>
      <c r="K53" s="349">
        <v>226</v>
      </c>
      <c r="L53" s="349">
        <v>-163</v>
      </c>
      <c r="M53" s="350">
        <v>-537</v>
      </c>
    </row>
    <row r="54" spans="2:13" ht="27.75" customHeight="1" x14ac:dyDescent="0.15">
      <c r="B54" s="109" t="s">
        <v>46</v>
      </c>
      <c r="C54" s="110"/>
      <c r="D54" s="110"/>
      <c r="E54" s="111"/>
      <c r="F54" s="111"/>
      <c r="G54" s="111"/>
      <c r="H54" s="111"/>
      <c r="I54" s="112"/>
      <c r="J54" s="112"/>
      <c r="K54" s="112"/>
      <c r="L54" s="112"/>
      <c r="M54" s="112"/>
    </row>
    <row r="55" spans="2:13" x14ac:dyDescent="0.15"/>
  </sheetData>
  <sheetProtection algorithmName="SHA-512" hashValue="Uk5a7FMlJhuJiTulP25LU5ibX9/THJw+vHg2Ri7QpHySSFtA/LZOSwUCym7lj7UdxBoGs9NClg6IiiGH9PBNtg==" saltValue="f0XhYi2qtwWuYLOod/NK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election activeCell="H56" sqref="H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47</v>
      </c>
    </row>
    <row r="54" spans="2:8" ht="29.25" customHeight="1" thickBot="1" x14ac:dyDescent="0.25">
      <c r="B54" s="114" t="s">
        <v>1</v>
      </c>
      <c r="C54" s="115"/>
      <c r="D54" s="115"/>
      <c r="E54" s="116" t="s">
        <v>2</v>
      </c>
      <c r="F54" s="117" t="s">
        <v>563</v>
      </c>
      <c r="G54" s="117" t="s">
        <v>564</v>
      </c>
      <c r="H54" s="118" t="s">
        <v>565</v>
      </c>
    </row>
    <row r="55" spans="2:8" ht="52.5" customHeight="1" x14ac:dyDescent="0.15">
      <c r="B55" s="119"/>
      <c r="C55" s="1196" t="s">
        <v>48</v>
      </c>
      <c r="D55" s="1196"/>
      <c r="E55" s="1197"/>
      <c r="F55" s="120">
        <v>829</v>
      </c>
      <c r="G55" s="120">
        <v>1000</v>
      </c>
      <c r="H55" s="121">
        <v>1105</v>
      </c>
    </row>
    <row r="56" spans="2:8" ht="52.5" customHeight="1" x14ac:dyDescent="0.15">
      <c r="B56" s="122"/>
      <c r="C56" s="1198" t="s">
        <v>49</v>
      </c>
      <c r="D56" s="1198"/>
      <c r="E56" s="1199"/>
      <c r="F56" s="123">
        <v>813</v>
      </c>
      <c r="G56" s="123">
        <v>834</v>
      </c>
      <c r="H56" s="124">
        <v>834</v>
      </c>
    </row>
    <row r="57" spans="2:8" ht="53.25" customHeight="1" x14ac:dyDescent="0.15">
      <c r="B57" s="122"/>
      <c r="C57" s="1200" t="s">
        <v>50</v>
      </c>
      <c r="D57" s="1200"/>
      <c r="E57" s="1201"/>
      <c r="F57" s="125">
        <v>925</v>
      </c>
      <c r="G57" s="125">
        <v>1085</v>
      </c>
      <c r="H57" s="126">
        <v>1336</v>
      </c>
    </row>
    <row r="58" spans="2:8" ht="45.75" customHeight="1" x14ac:dyDescent="0.15">
      <c r="B58" s="127"/>
      <c r="C58" s="1188" t="s">
        <v>590</v>
      </c>
      <c r="D58" s="1189"/>
      <c r="E58" s="1190"/>
      <c r="F58" s="128">
        <v>468</v>
      </c>
      <c r="G58" s="128">
        <v>471</v>
      </c>
      <c r="H58" s="129">
        <v>521</v>
      </c>
    </row>
    <row r="59" spans="2:8" ht="45.75" customHeight="1" x14ac:dyDescent="0.15">
      <c r="B59" s="127"/>
      <c r="C59" s="1188" t="s">
        <v>591</v>
      </c>
      <c r="D59" s="1189"/>
      <c r="E59" s="1190"/>
      <c r="F59" s="128">
        <v>227</v>
      </c>
      <c r="G59" s="128">
        <v>311</v>
      </c>
      <c r="H59" s="129">
        <v>400</v>
      </c>
    </row>
    <row r="60" spans="2:8" ht="45.75" customHeight="1" x14ac:dyDescent="0.15">
      <c r="B60" s="127"/>
      <c r="C60" s="1188" t="s">
        <v>592</v>
      </c>
      <c r="D60" s="1189"/>
      <c r="E60" s="1190"/>
      <c r="F60" s="128">
        <v>130</v>
      </c>
      <c r="G60" s="128">
        <v>142</v>
      </c>
      <c r="H60" s="129">
        <v>202</v>
      </c>
    </row>
    <row r="61" spans="2:8" ht="45.75" customHeight="1" x14ac:dyDescent="0.15">
      <c r="B61" s="127"/>
      <c r="C61" s="1188" t="s">
        <v>593</v>
      </c>
      <c r="D61" s="1189"/>
      <c r="E61" s="1190"/>
      <c r="F61" s="128">
        <v>4</v>
      </c>
      <c r="G61" s="128">
        <v>55</v>
      </c>
      <c r="H61" s="129">
        <v>105</v>
      </c>
    </row>
    <row r="62" spans="2:8" ht="45.75" customHeight="1" thickBot="1" x14ac:dyDescent="0.2">
      <c r="B62" s="130"/>
      <c r="C62" s="1191" t="s">
        <v>594</v>
      </c>
      <c r="D62" s="1192"/>
      <c r="E62" s="1193"/>
      <c r="F62" s="131">
        <v>36</v>
      </c>
      <c r="G62" s="131">
        <v>37</v>
      </c>
      <c r="H62" s="132">
        <v>37</v>
      </c>
    </row>
    <row r="63" spans="2:8" ht="52.5" customHeight="1" thickBot="1" x14ac:dyDescent="0.2">
      <c r="B63" s="133"/>
      <c r="C63" s="1194" t="s">
        <v>51</v>
      </c>
      <c r="D63" s="1194"/>
      <c r="E63" s="1195"/>
      <c r="F63" s="134">
        <v>2566</v>
      </c>
      <c r="G63" s="134">
        <v>2919</v>
      </c>
      <c r="H63" s="135">
        <v>3274</v>
      </c>
    </row>
    <row r="64" spans="2:8" x14ac:dyDescent="0.15"/>
  </sheetData>
  <sheetProtection algorithmName="SHA-512" hashValue="50R/qRyluTutBqYSuroso6T9SctBZ7fAOwcGUgE8X7LaI0fI3hrSEsFxzdLpdGi/4gJ93t1m27crUBCAdxWxLg==" saltValue="EVsrM+JbvnXyI808LsSt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010C-5D8C-4DC2-B0B3-8A03E71CE9B3}">
  <sheetPr>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595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596</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597</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598</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561</v>
      </c>
      <c r="BQ50" s="1226"/>
      <c r="BR50" s="1226"/>
      <c r="BS50" s="1226"/>
      <c r="BT50" s="1226"/>
      <c r="BU50" s="1226"/>
      <c r="BV50" s="1226"/>
      <c r="BW50" s="1226"/>
      <c r="BX50" s="1226" t="s">
        <v>562</v>
      </c>
      <c r="BY50" s="1226"/>
      <c r="BZ50" s="1226"/>
      <c r="CA50" s="1226"/>
      <c r="CB50" s="1226"/>
      <c r="CC50" s="1226"/>
      <c r="CD50" s="1226"/>
      <c r="CE50" s="1226"/>
      <c r="CF50" s="1226" t="s">
        <v>563</v>
      </c>
      <c r="CG50" s="1226"/>
      <c r="CH50" s="1226"/>
      <c r="CI50" s="1226"/>
      <c r="CJ50" s="1226"/>
      <c r="CK50" s="1226"/>
      <c r="CL50" s="1226"/>
      <c r="CM50" s="1226"/>
      <c r="CN50" s="1226" t="s">
        <v>564</v>
      </c>
      <c r="CO50" s="1226"/>
      <c r="CP50" s="1226"/>
      <c r="CQ50" s="1226"/>
      <c r="CR50" s="1226"/>
      <c r="CS50" s="1226"/>
      <c r="CT50" s="1226"/>
      <c r="CU50" s="1226"/>
      <c r="CV50" s="1226" t="s">
        <v>565</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599</v>
      </c>
      <c r="AO51" s="1230"/>
      <c r="AP51" s="1230"/>
      <c r="AQ51" s="1230"/>
      <c r="AR51" s="1230"/>
      <c r="AS51" s="1230"/>
      <c r="AT51" s="1230"/>
      <c r="AU51" s="1230"/>
      <c r="AV51" s="1230"/>
      <c r="AW51" s="1230"/>
      <c r="AX51" s="1230"/>
      <c r="AY51" s="1230"/>
      <c r="AZ51" s="1230"/>
      <c r="BA51" s="1230"/>
      <c r="BB51" s="1230" t="s">
        <v>600</v>
      </c>
      <c r="BC51" s="1230"/>
      <c r="BD51" s="1230"/>
      <c r="BE51" s="1230"/>
      <c r="BF51" s="1230"/>
      <c r="BG51" s="1230"/>
      <c r="BH51" s="1230"/>
      <c r="BI51" s="1230"/>
      <c r="BJ51" s="1230"/>
      <c r="BK51" s="1230"/>
      <c r="BL51" s="1230"/>
      <c r="BM51" s="1230"/>
      <c r="BN51" s="1230"/>
      <c r="BO51" s="1230"/>
      <c r="BP51" s="1231">
        <v>47.6</v>
      </c>
      <c r="BQ51" s="1231"/>
      <c r="BR51" s="1231"/>
      <c r="BS51" s="1231"/>
      <c r="BT51" s="1231"/>
      <c r="BU51" s="1231"/>
      <c r="BV51" s="1231"/>
      <c r="BW51" s="1231"/>
      <c r="BX51" s="1231">
        <v>27.6</v>
      </c>
      <c r="BY51" s="1231"/>
      <c r="BZ51" s="1231"/>
      <c r="CA51" s="1231"/>
      <c r="CB51" s="1231"/>
      <c r="CC51" s="1231"/>
      <c r="CD51" s="1231"/>
      <c r="CE51" s="1231"/>
      <c r="CF51" s="1231">
        <v>12</v>
      </c>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601</v>
      </c>
      <c r="BC53" s="1230"/>
      <c r="BD53" s="1230"/>
      <c r="BE53" s="1230"/>
      <c r="BF53" s="1230"/>
      <c r="BG53" s="1230"/>
      <c r="BH53" s="1230"/>
      <c r="BI53" s="1230"/>
      <c r="BJ53" s="1230"/>
      <c r="BK53" s="1230"/>
      <c r="BL53" s="1230"/>
      <c r="BM53" s="1230"/>
      <c r="BN53" s="1230"/>
      <c r="BO53" s="1230"/>
      <c r="BP53" s="1231">
        <v>49.1</v>
      </c>
      <c r="BQ53" s="1231"/>
      <c r="BR53" s="1231"/>
      <c r="BS53" s="1231"/>
      <c r="BT53" s="1231"/>
      <c r="BU53" s="1231"/>
      <c r="BV53" s="1231"/>
      <c r="BW53" s="1231"/>
      <c r="BX53" s="1231">
        <v>50.6</v>
      </c>
      <c r="BY53" s="1231"/>
      <c r="BZ53" s="1231"/>
      <c r="CA53" s="1231"/>
      <c r="CB53" s="1231"/>
      <c r="CC53" s="1231"/>
      <c r="CD53" s="1231"/>
      <c r="CE53" s="1231"/>
      <c r="CF53" s="1231">
        <v>52.7</v>
      </c>
      <c r="CG53" s="1231"/>
      <c r="CH53" s="1231"/>
      <c r="CI53" s="1231"/>
      <c r="CJ53" s="1231"/>
      <c r="CK53" s="1231"/>
      <c r="CL53" s="1231"/>
      <c r="CM53" s="1231"/>
      <c r="CN53" s="1231">
        <v>54.3</v>
      </c>
      <c r="CO53" s="1231"/>
      <c r="CP53" s="1231"/>
      <c r="CQ53" s="1231"/>
      <c r="CR53" s="1231"/>
      <c r="CS53" s="1231"/>
      <c r="CT53" s="1231"/>
      <c r="CU53" s="1231"/>
      <c r="CV53" s="1231">
        <v>56</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602</v>
      </c>
      <c r="AO55" s="1226"/>
      <c r="AP55" s="1226"/>
      <c r="AQ55" s="1226"/>
      <c r="AR55" s="1226"/>
      <c r="AS55" s="1226"/>
      <c r="AT55" s="1226"/>
      <c r="AU55" s="1226"/>
      <c r="AV55" s="1226"/>
      <c r="AW55" s="1226"/>
      <c r="AX55" s="1226"/>
      <c r="AY55" s="1226"/>
      <c r="AZ55" s="1226"/>
      <c r="BA55" s="1226"/>
      <c r="BB55" s="1230" t="s">
        <v>600</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601</v>
      </c>
      <c r="BC57" s="1230"/>
      <c r="BD57" s="1230"/>
      <c r="BE57" s="1230"/>
      <c r="BF57" s="1230"/>
      <c r="BG57" s="1230"/>
      <c r="BH57" s="1230"/>
      <c r="BI57" s="1230"/>
      <c r="BJ57" s="1230"/>
      <c r="BK57" s="1230"/>
      <c r="BL57" s="1230"/>
      <c r="BM57" s="1230"/>
      <c r="BN57" s="1230"/>
      <c r="BO57" s="1230"/>
      <c r="BP57" s="1231">
        <v>59.2</v>
      </c>
      <c r="BQ57" s="1231"/>
      <c r="BR57" s="1231"/>
      <c r="BS57" s="1231"/>
      <c r="BT57" s="1231"/>
      <c r="BU57" s="1231"/>
      <c r="BV57" s="1231"/>
      <c r="BW57" s="1231"/>
      <c r="BX57" s="1231">
        <v>60.3</v>
      </c>
      <c r="BY57" s="1231"/>
      <c r="BZ57" s="1231"/>
      <c r="CA57" s="1231"/>
      <c r="CB57" s="1231"/>
      <c r="CC57" s="1231"/>
      <c r="CD57" s="1231"/>
      <c r="CE57" s="1231"/>
      <c r="CF57" s="1231">
        <v>61</v>
      </c>
      <c r="CG57" s="1231"/>
      <c r="CH57" s="1231"/>
      <c r="CI57" s="1231"/>
      <c r="CJ57" s="1231"/>
      <c r="CK57" s="1231"/>
      <c r="CL57" s="1231"/>
      <c r="CM57" s="1231"/>
      <c r="CN57" s="1231">
        <v>62.3</v>
      </c>
      <c r="CO57" s="1231"/>
      <c r="CP57" s="1231"/>
      <c r="CQ57" s="1231"/>
      <c r="CR57" s="1231"/>
      <c r="CS57" s="1231"/>
      <c r="CT57" s="1231"/>
      <c r="CU57" s="1231"/>
      <c r="CV57" s="1231">
        <v>63.7</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603</v>
      </c>
    </row>
    <row r="64" spans="1:109" x14ac:dyDescent="0.15">
      <c r="B64" s="259"/>
      <c r="G64" s="1208"/>
      <c r="I64" s="1240"/>
      <c r="J64" s="1240"/>
      <c r="K64" s="1240"/>
      <c r="L64" s="1240"/>
      <c r="M64" s="1240"/>
      <c r="N64" s="1241"/>
      <c r="AM64" s="1208"/>
      <c r="AN64" s="1208" t="s">
        <v>596</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604</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598</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561</v>
      </c>
      <c r="BQ72" s="1226"/>
      <c r="BR72" s="1226"/>
      <c r="BS72" s="1226"/>
      <c r="BT72" s="1226"/>
      <c r="BU72" s="1226"/>
      <c r="BV72" s="1226"/>
      <c r="BW72" s="1226"/>
      <c r="BX72" s="1226" t="s">
        <v>562</v>
      </c>
      <c r="BY72" s="1226"/>
      <c r="BZ72" s="1226"/>
      <c r="CA72" s="1226"/>
      <c r="CB72" s="1226"/>
      <c r="CC72" s="1226"/>
      <c r="CD72" s="1226"/>
      <c r="CE72" s="1226"/>
      <c r="CF72" s="1226" t="s">
        <v>563</v>
      </c>
      <c r="CG72" s="1226"/>
      <c r="CH72" s="1226"/>
      <c r="CI72" s="1226"/>
      <c r="CJ72" s="1226"/>
      <c r="CK72" s="1226"/>
      <c r="CL72" s="1226"/>
      <c r="CM72" s="1226"/>
      <c r="CN72" s="1226" t="s">
        <v>564</v>
      </c>
      <c r="CO72" s="1226"/>
      <c r="CP72" s="1226"/>
      <c r="CQ72" s="1226"/>
      <c r="CR72" s="1226"/>
      <c r="CS72" s="1226"/>
      <c r="CT72" s="1226"/>
      <c r="CU72" s="1226"/>
      <c r="CV72" s="1226" t="s">
        <v>565</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599</v>
      </c>
      <c r="AO73" s="1230"/>
      <c r="AP73" s="1230"/>
      <c r="AQ73" s="1230"/>
      <c r="AR73" s="1230"/>
      <c r="AS73" s="1230"/>
      <c r="AT73" s="1230"/>
      <c r="AU73" s="1230"/>
      <c r="AV73" s="1230"/>
      <c r="AW73" s="1230"/>
      <c r="AX73" s="1230"/>
      <c r="AY73" s="1230"/>
      <c r="AZ73" s="1230"/>
      <c r="BA73" s="1230"/>
      <c r="BB73" s="1230" t="s">
        <v>600</v>
      </c>
      <c r="BC73" s="1230"/>
      <c r="BD73" s="1230"/>
      <c r="BE73" s="1230"/>
      <c r="BF73" s="1230"/>
      <c r="BG73" s="1230"/>
      <c r="BH73" s="1230"/>
      <c r="BI73" s="1230"/>
      <c r="BJ73" s="1230"/>
      <c r="BK73" s="1230"/>
      <c r="BL73" s="1230"/>
      <c r="BM73" s="1230"/>
      <c r="BN73" s="1230"/>
      <c r="BO73" s="1230"/>
      <c r="BP73" s="1231">
        <v>47.6</v>
      </c>
      <c r="BQ73" s="1231"/>
      <c r="BR73" s="1231"/>
      <c r="BS73" s="1231"/>
      <c r="BT73" s="1231"/>
      <c r="BU73" s="1231"/>
      <c r="BV73" s="1231"/>
      <c r="BW73" s="1231"/>
      <c r="BX73" s="1231">
        <v>27.6</v>
      </c>
      <c r="BY73" s="1231"/>
      <c r="BZ73" s="1231"/>
      <c r="CA73" s="1231"/>
      <c r="CB73" s="1231"/>
      <c r="CC73" s="1231"/>
      <c r="CD73" s="1231"/>
      <c r="CE73" s="1231"/>
      <c r="CF73" s="1231">
        <v>12</v>
      </c>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605</v>
      </c>
      <c r="BC75" s="1230"/>
      <c r="BD75" s="1230"/>
      <c r="BE75" s="1230"/>
      <c r="BF75" s="1230"/>
      <c r="BG75" s="1230"/>
      <c r="BH75" s="1230"/>
      <c r="BI75" s="1230"/>
      <c r="BJ75" s="1230"/>
      <c r="BK75" s="1230"/>
      <c r="BL75" s="1230"/>
      <c r="BM75" s="1230"/>
      <c r="BN75" s="1230"/>
      <c r="BO75" s="1230"/>
      <c r="BP75" s="1231">
        <v>13.5</v>
      </c>
      <c r="BQ75" s="1231"/>
      <c r="BR75" s="1231"/>
      <c r="BS75" s="1231"/>
      <c r="BT75" s="1231"/>
      <c r="BU75" s="1231"/>
      <c r="BV75" s="1231"/>
      <c r="BW75" s="1231"/>
      <c r="BX75" s="1231">
        <v>13.5</v>
      </c>
      <c r="BY75" s="1231"/>
      <c r="BZ75" s="1231"/>
      <c r="CA75" s="1231"/>
      <c r="CB75" s="1231"/>
      <c r="CC75" s="1231"/>
      <c r="CD75" s="1231"/>
      <c r="CE75" s="1231"/>
      <c r="CF75" s="1231">
        <v>13.9</v>
      </c>
      <c r="CG75" s="1231"/>
      <c r="CH75" s="1231"/>
      <c r="CI75" s="1231"/>
      <c r="CJ75" s="1231"/>
      <c r="CK75" s="1231"/>
      <c r="CL75" s="1231"/>
      <c r="CM75" s="1231"/>
      <c r="CN75" s="1231">
        <v>14.3</v>
      </c>
      <c r="CO75" s="1231"/>
      <c r="CP75" s="1231"/>
      <c r="CQ75" s="1231"/>
      <c r="CR75" s="1231"/>
      <c r="CS75" s="1231"/>
      <c r="CT75" s="1231"/>
      <c r="CU75" s="1231"/>
      <c r="CV75" s="1231">
        <v>14.6</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602</v>
      </c>
      <c r="AO77" s="1226"/>
      <c r="AP77" s="1226"/>
      <c r="AQ77" s="1226"/>
      <c r="AR77" s="1226"/>
      <c r="AS77" s="1226"/>
      <c r="AT77" s="1226"/>
      <c r="AU77" s="1226"/>
      <c r="AV77" s="1226"/>
      <c r="AW77" s="1226"/>
      <c r="AX77" s="1226"/>
      <c r="AY77" s="1226"/>
      <c r="AZ77" s="1226"/>
      <c r="BA77" s="1226"/>
      <c r="BB77" s="1230" t="s">
        <v>600</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605</v>
      </c>
      <c r="BC79" s="1230"/>
      <c r="BD79" s="1230"/>
      <c r="BE79" s="1230"/>
      <c r="BF79" s="1230"/>
      <c r="BG79" s="1230"/>
      <c r="BH79" s="1230"/>
      <c r="BI79" s="1230"/>
      <c r="BJ79" s="1230"/>
      <c r="BK79" s="1230"/>
      <c r="BL79" s="1230"/>
      <c r="BM79" s="1230"/>
      <c r="BN79" s="1230"/>
      <c r="BO79" s="1230"/>
      <c r="BP79" s="1231">
        <v>7.1</v>
      </c>
      <c r="BQ79" s="1231"/>
      <c r="BR79" s="1231"/>
      <c r="BS79" s="1231"/>
      <c r="BT79" s="1231"/>
      <c r="BU79" s="1231"/>
      <c r="BV79" s="1231"/>
      <c r="BW79" s="1231"/>
      <c r="BX79" s="1231">
        <v>7.3</v>
      </c>
      <c r="BY79" s="1231"/>
      <c r="BZ79" s="1231"/>
      <c r="CA79" s="1231"/>
      <c r="CB79" s="1231"/>
      <c r="CC79" s="1231"/>
      <c r="CD79" s="1231"/>
      <c r="CE79" s="1231"/>
      <c r="CF79" s="1231">
        <v>7.4</v>
      </c>
      <c r="CG79" s="1231"/>
      <c r="CH79" s="1231"/>
      <c r="CI79" s="1231"/>
      <c r="CJ79" s="1231"/>
      <c r="CK79" s="1231"/>
      <c r="CL79" s="1231"/>
      <c r="CM79" s="1231"/>
      <c r="CN79" s="1231">
        <v>7.5</v>
      </c>
      <c r="CO79" s="1231"/>
      <c r="CP79" s="1231"/>
      <c r="CQ79" s="1231"/>
      <c r="CR79" s="1231"/>
      <c r="CS79" s="1231"/>
      <c r="CT79" s="1231"/>
      <c r="CU79" s="1231"/>
      <c r="CV79" s="1231">
        <v>7.5</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XlcoIDCvDBZ+pnXCUhxglobgCCPDzff3ZMvJVHmsqjpxKARSuRSuTGK670+954mm4mBUwlYWZHOPiraHg09w2g==" saltValue="kdK4/DmLA2U0FoC87PIC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7D96-B223-4BA5-9A3F-717D3255CF21}">
  <sheetPr>
    <pageSetUpPr fitToPage="1"/>
  </sheetPr>
  <dimension ref="A1:DR125"/>
  <sheetViews>
    <sheetView showGridLines="0" topLeftCell="A76" zoomScale="70" zoomScaleNormal="70" zoomScaleSheetLayoutView="70" workbookViewId="0">
      <selection activeCell="AN65" sqref="AN65:DC6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sheetProtection algorithmName="SHA-512" hashValue="my1fbkUBs0bPPh4qRnlFTBUM9HP1I+6Ll4cOsnMiQ2OoG452Zs/Sv3Y1a21i2WxAxxYj6vc6zuXM9ZAyptyXXg==" saltValue="DXUPFX8rEVrCxGQp/BSj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F84E-6D22-4E79-A331-69413FE264E2}">
  <sheetPr>
    <pageSetUpPr fitToPage="1"/>
  </sheetPr>
  <dimension ref="A1:DR125"/>
  <sheetViews>
    <sheetView showGridLines="0" topLeftCell="A79" zoomScale="70" zoomScaleNormal="70" zoomScaleSheetLayoutView="55" workbookViewId="0">
      <selection activeCell="AN65" sqref="AN65:DC6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sheetProtection algorithmName="SHA-512" hashValue="w16I75VEC6PBQeUs6u6n/pITuKGVqZPbVw3OsyjTyhsqNzagAdrw/9MIjz67fdqPMHqUi6hNIsIWFkAzUtppjA==" saltValue="aQx6/2lMXVDYuJoajaUG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52</v>
      </c>
      <c r="E2" s="147"/>
      <c r="F2" s="148" t="s">
        <v>558</v>
      </c>
      <c r="G2" s="149"/>
      <c r="H2" s="150"/>
    </row>
    <row r="3" spans="1:8" x14ac:dyDescent="0.15">
      <c r="A3" s="146" t="s">
        <v>551</v>
      </c>
      <c r="B3" s="151"/>
      <c r="C3" s="152"/>
      <c r="D3" s="153">
        <v>649336</v>
      </c>
      <c r="E3" s="154"/>
      <c r="F3" s="155">
        <v>271581</v>
      </c>
      <c r="G3" s="156"/>
      <c r="H3" s="157"/>
    </row>
    <row r="4" spans="1:8" x14ac:dyDescent="0.15">
      <c r="A4" s="158"/>
      <c r="B4" s="159"/>
      <c r="C4" s="160"/>
      <c r="D4" s="161">
        <v>499388</v>
      </c>
      <c r="E4" s="162"/>
      <c r="F4" s="163">
        <v>117844</v>
      </c>
      <c r="G4" s="164"/>
      <c r="H4" s="165"/>
    </row>
    <row r="5" spans="1:8" x14ac:dyDescent="0.15">
      <c r="A5" s="146" t="s">
        <v>553</v>
      </c>
      <c r="B5" s="151"/>
      <c r="C5" s="152"/>
      <c r="D5" s="153">
        <v>245241</v>
      </c>
      <c r="E5" s="154"/>
      <c r="F5" s="155">
        <v>268375</v>
      </c>
      <c r="G5" s="156"/>
      <c r="H5" s="157"/>
    </row>
    <row r="6" spans="1:8" x14ac:dyDescent="0.15">
      <c r="A6" s="158"/>
      <c r="B6" s="159"/>
      <c r="C6" s="160"/>
      <c r="D6" s="161">
        <v>52369</v>
      </c>
      <c r="E6" s="162"/>
      <c r="F6" s="163">
        <v>119602</v>
      </c>
      <c r="G6" s="164"/>
      <c r="H6" s="165"/>
    </row>
    <row r="7" spans="1:8" x14ac:dyDescent="0.15">
      <c r="A7" s="146" t="s">
        <v>554</v>
      </c>
      <c r="B7" s="151"/>
      <c r="C7" s="152"/>
      <c r="D7" s="153">
        <v>133824</v>
      </c>
      <c r="E7" s="154"/>
      <c r="F7" s="155">
        <v>301035</v>
      </c>
      <c r="G7" s="156"/>
      <c r="H7" s="157"/>
    </row>
    <row r="8" spans="1:8" x14ac:dyDescent="0.15">
      <c r="A8" s="158"/>
      <c r="B8" s="159"/>
      <c r="C8" s="160"/>
      <c r="D8" s="161">
        <v>47790</v>
      </c>
      <c r="E8" s="162"/>
      <c r="F8" s="163">
        <v>154376</v>
      </c>
      <c r="G8" s="164"/>
      <c r="H8" s="165"/>
    </row>
    <row r="9" spans="1:8" x14ac:dyDescent="0.15">
      <c r="A9" s="146" t="s">
        <v>555</v>
      </c>
      <c r="B9" s="151"/>
      <c r="C9" s="152"/>
      <c r="D9" s="153">
        <v>199673</v>
      </c>
      <c r="E9" s="154"/>
      <c r="F9" s="155">
        <v>277467</v>
      </c>
      <c r="G9" s="156"/>
      <c r="H9" s="157"/>
    </row>
    <row r="10" spans="1:8" x14ac:dyDescent="0.15">
      <c r="A10" s="158"/>
      <c r="B10" s="159"/>
      <c r="C10" s="160"/>
      <c r="D10" s="161">
        <v>93786</v>
      </c>
      <c r="E10" s="162"/>
      <c r="F10" s="163">
        <v>128378</v>
      </c>
      <c r="G10" s="164"/>
      <c r="H10" s="165"/>
    </row>
    <row r="11" spans="1:8" x14ac:dyDescent="0.15">
      <c r="A11" s="146" t="s">
        <v>556</v>
      </c>
      <c r="B11" s="151"/>
      <c r="C11" s="152"/>
      <c r="D11" s="153">
        <v>291612</v>
      </c>
      <c r="E11" s="154"/>
      <c r="F11" s="155">
        <v>282256</v>
      </c>
      <c r="G11" s="156"/>
      <c r="H11" s="157"/>
    </row>
    <row r="12" spans="1:8" x14ac:dyDescent="0.15">
      <c r="A12" s="158"/>
      <c r="B12" s="159"/>
      <c r="C12" s="166"/>
      <c r="D12" s="161">
        <v>132601</v>
      </c>
      <c r="E12" s="162"/>
      <c r="F12" s="163">
        <v>145453</v>
      </c>
      <c r="G12" s="164"/>
      <c r="H12" s="165"/>
    </row>
    <row r="13" spans="1:8" x14ac:dyDescent="0.15">
      <c r="A13" s="146"/>
      <c r="B13" s="151"/>
      <c r="C13" s="152"/>
      <c r="D13" s="153">
        <v>303937</v>
      </c>
      <c r="E13" s="154"/>
      <c r="F13" s="155">
        <v>280143</v>
      </c>
      <c r="G13" s="167"/>
      <c r="H13" s="157"/>
    </row>
    <row r="14" spans="1:8" x14ac:dyDescent="0.15">
      <c r="A14" s="158"/>
      <c r="B14" s="159"/>
      <c r="C14" s="160"/>
      <c r="D14" s="161">
        <v>165187</v>
      </c>
      <c r="E14" s="162"/>
      <c r="F14" s="163">
        <v>133131</v>
      </c>
      <c r="G14" s="164"/>
      <c r="H14" s="165"/>
    </row>
    <row r="17" spans="1:11" x14ac:dyDescent="0.15">
      <c r="A17" s="142" t="s">
        <v>53</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54</v>
      </c>
      <c r="B19" s="168">
        <f>ROUND(VALUE(SUBSTITUTE(実質収支比率等に係る経年分析!F$48,"▲","-")),2)</f>
        <v>1.24</v>
      </c>
      <c r="C19" s="168">
        <f>ROUND(VALUE(SUBSTITUTE(実質収支比率等に係る経年分析!G$48,"▲","-")),2)</f>
        <v>1.58</v>
      </c>
      <c r="D19" s="168">
        <f>ROUND(VALUE(SUBSTITUTE(実質収支比率等に係る経年分析!H$48,"▲","-")),2)</f>
        <v>1.1100000000000001</v>
      </c>
      <c r="E19" s="168">
        <f>ROUND(VALUE(SUBSTITUTE(実質収支比率等に係る経年分析!I$48,"▲","-")),2)</f>
        <v>2.5499999999999998</v>
      </c>
      <c r="F19" s="168">
        <f>ROUND(VALUE(SUBSTITUTE(実質収支比率等に係る経年分析!J$48,"▲","-")),2)</f>
        <v>2.4500000000000002</v>
      </c>
    </row>
    <row r="20" spans="1:11" x14ac:dyDescent="0.15">
      <c r="A20" s="168" t="s">
        <v>55</v>
      </c>
      <c r="B20" s="168">
        <f>ROUND(VALUE(SUBSTITUTE(実質収支比率等に係る経年分析!F$47,"▲","-")),2)</f>
        <v>34.69</v>
      </c>
      <c r="C20" s="168">
        <f>ROUND(VALUE(SUBSTITUTE(実質収支比率等に係る経年分析!G$47,"▲","-")),2)</f>
        <v>34.74</v>
      </c>
      <c r="D20" s="168">
        <f>ROUND(VALUE(SUBSTITUTE(実質収支比率等に係る経年分析!H$47,"▲","-")),2)</f>
        <v>33.47</v>
      </c>
      <c r="E20" s="168">
        <f>ROUND(VALUE(SUBSTITUTE(実質収支比率等に係る経年分析!I$47,"▲","-")),2)</f>
        <v>38.67</v>
      </c>
      <c r="F20" s="168">
        <f>ROUND(VALUE(SUBSTITUTE(実質収支比率等に係る経年分析!J$47,"▲","-")),2)</f>
        <v>43.93</v>
      </c>
    </row>
    <row r="21" spans="1:11" x14ac:dyDescent="0.15">
      <c r="A21" s="168" t="s">
        <v>56</v>
      </c>
      <c r="B21" s="168">
        <f>IF(ISNUMBER(VALUE(SUBSTITUTE(実質収支比率等に係る経年分析!F$49,"▲","-"))),ROUND(VALUE(SUBSTITUTE(実質収支比率等に係る経年分析!F$49,"▲","-")),2),NA())</f>
        <v>0.14000000000000001</v>
      </c>
      <c r="C21" s="168">
        <f>IF(ISNUMBER(VALUE(SUBSTITUTE(実質収支比率等に係る経年分析!G$49,"▲","-"))),ROUND(VALUE(SUBSTITUTE(実質収支比率等に係る経年分析!G$49,"▲","-")),2),NA())</f>
        <v>0.41</v>
      </c>
      <c r="D21" s="168">
        <f>IF(ISNUMBER(VALUE(SUBSTITUTE(実質収支比率等に係る経年分析!H$49,"▲","-"))),ROUND(VALUE(SUBSTITUTE(実質収支比率等に係る経年分析!H$49,"▲","-")),2),NA())</f>
        <v>-0.31</v>
      </c>
      <c r="E21" s="168">
        <f>IF(ISNUMBER(VALUE(SUBSTITUTE(実質収支比率等に係る経年分析!I$49,"▲","-"))),ROUND(VALUE(SUBSTITUTE(実質収支比率等に係る経年分析!I$49,"▲","-")),2),NA())</f>
        <v>8.1300000000000008</v>
      </c>
      <c r="F21" s="168">
        <f>IF(ISNUMBER(VALUE(SUBSTITUTE(実質収支比率等に係る経年分析!J$49,"▲","-"))),ROUND(VALUE(SUBSTITUTE(実質収支比率等に係る経年分析!J$49,"▲","-")),2),NA())</f>
        <v>4</v>
      </c>
    </row>
    <row r="24" spans="1:11" x14ac:dyDescent="0.15">
      <c r="A24" s="142" t="s">
        <v>57</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58</v>
      </c>
      <c r="C26" s="169" t="s">
        <v>59</v>
      </c>
      <c r="D26" s="169" t="s">
        <v>58</v>
      </c>
      <c r="E26" s="169" t="s">
        <v>59</v>
      </c>
      <c r="F26" s="169" t="s">
        <v>58</v>
      </c>
      <c r="G26" s="169" t="s">
        <v>59</v>
      </c>
      <c r="H26" s="169" t="s">
        <v>58</v>
      </c>
      <c r="I26" s="169" t="s">
        <v>59</v>
      </c>
      <c r="J26" s="169" t="s">
        <v>58</v>
      </c>
      <c r="K26" s="169" t="s">
        <v>59</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利尻富士町下水道事業特別会計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利尻富士町介護サービス特別会計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利尻富士町温泉事業特別会計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利尻富士町歯科施設特別会計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15">
      <c r="A33" s="169" t="str">
        <f>IF(連結実質赤字比率に係る赤字・黒字の構成分析!C$37="",NA(),連結実質赤字比率に係る赤字・黒字の構成分析!C$37)</f>
        <v>利尻富士町国民健康保険施設特別会計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0.13</v>
      </c>
    </row>
    <row r="34" spans="1:16" x14ac:dyDescent="0.15">
      <c r="A34" s="169" t="str">
        <f>IF(連結実質赤字比率に係る赤字・黒字の構成分析!C$36="",NA(),連結実質赤字比率に係る赤字・黒字の構成分析!C$36)</f>
        <v>利尻富士町国民健康保険事業特別会計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0.28999999999999998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0.16</v>
      </c>
    </row>
    <row r="35" spans="1:16" x14ac:dyDescent="0.15">
      <c r="A35" s="169" t="str">
        <f>IF(連結実質赤字比率に係る赤字・黒字の構成分析!C$35="",NA(),連結実質赤字比率に係る赤字・黒字の構成分析!C$35)</f>
        <v>利尻富士町介護保険事業特別会計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0.44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0.46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2.5099999999999998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2.38</v>
      </c>
    </row>
    <row r="39" spans="1:16" x14ac:dyDescent="0.15">
      <c r="A39" s="142" t="s">
        <v>60</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15">
      <c r="A42" s="170" t="s">
        <v>63</v>
      </c>
      <c r="B42" s="170"/>
      <c r="C42" s="170"/>
      <c r="D42" s="170">
        <f>'実質公債費比率（分子）の構造'!K$52</f>
        <v>659</v>
      </c>
      <c r="E42" s="170"/>
      <c r="F42" s="170"/>
      <c r="G42" s="170">
        <f>'実質公債費比率（分子）の構造'!L$52</f>
        <v>683</v>
      </c>
      <c r="H42" s="170"/>
      <c r="I42" s="170"/>
      <c r="J42" s="170">
        <f>'実質公債費比率（分子）の構造'!M$52</f>
        <v>706</v>
      </c>
      <c r="K42" s="170"/>
      <c r="L42" s="170"/>
      <c r="M42" s="170">
        <f>'実質公債費比率（分子）の構造'!N$52</f>
        <v>648</v>
      </c>
      <c r="N42" s="170"/>
      <c r="O42" s="170"/>
      <c r="P42" s="170">
        <f>'実質公債費比率（分子）の構造'!O$52</f>
        <v>630</v>
      </c>
    </row>
    <row r="43" spans="1:16" x14ac:dyDescent="0.15">
      <c r="A43" s="170" t="s">
        <v>64</v>
      </c>
      <c r="B43" s="170">
        <f>'実質公債費比率（分子）の構造'!K$51</f>
        <v>0</v>
      </c>
      <c r="C43" s="170"/>
      <c r="D43" s="170"/>
      <c r="E43" s="170">
        <f>'実質公債費比率（分子）の構造'!L$51</f>
        <v>0</v>
      </c>
      <c r="F43" s="170"/>
      <c r="G43" s="170"/>
      <c r="H43" s="170">
        <f>'実質公債費比率（分子）の構造'!M$51</f>
        <v>1</v>
      </c>
      <c r="I43" s="170"/>
      <c r="J43" s="170"/>
      <c r="K43" s="170">
        <f>'実質公債費比率（分子）の構造'!N$51</f>
        <v>0</v>
      </c>
      <c r="L43" s="170"/>
      <c r="M43" s="170"/>
      <c r="N43" s="170" t="str">
        <f>'実質公債費比率（分子）の構造'!O$51</f>
        <v>-</v>
      </c>
      <c r="O43" s="170"/>
      <c r="P43" s="170"/>
    </row>
    <row r="44" spans="1:16" x14ac:dyDescent="0.15">
      <c r="A44" s="170" t="s">
        <v>65</v>
      </c>
      <c r="B44" s="170">
        <f>'実質公債費比率（分子）の構造'!K$50</f>
        <v>11</v>
      </c>
      <c r="C44" s="170"/>
      <c r="D44" s="170"/>
      <c r="E44" s="170">
        <f>'実質公債費比率（分子）の構造'!L$50</f>
        <v>7</v>
      </c>
      <c r="F44" s="170"/>
      <c r="G44" s="170"/>
      <c r="H44" s="170">
        <f>'実質公債費比率（分子）の構造'!M$50</f>
        <v>12</v>
      </c>
      <c r="I44" s="170"/>
      <c r="J44" s="170"/>
      <c r="K44" s="170">
        <f>'実質公債費比率（分子）の構造'!N$50</f>
        <v>12</v>
      </c>
      <c r="L44" s="170"/>
      <c r="M44" s="170"/>
      <c r="N44" s="170">
        <f>'実質公債費比率（分子）の構造'!O$50</f>
        <v>10</v>
      </c>
      <c r="O44" s="170"/>
      <c r="P44" s="170"/>
    </row>
    <row r="45" spans="1:16" x14ac:dyDescent="0.15">
      <c r="A45" s="170" t="s">
        <v>66</v>
      </c>
      <c r="B45" s="170">
        <f>'実質公債費比率（分子）の構造'!K$49</f>
        <v>35</v>
      </c>
      <c r="C45" s="170"/>
      <c r="D45" s="170"/>
      <c r="E45" s="170">
        <f>'実質公債費比率（分子）の構造'!L$49</f>
        <v>32</v>
      </c>
      <c r="F45" s="170"/>
      <c r="G45" s="170"/>
      <c r="H45" s="170">
        <f>'実質公債費比率（分子）の構造'!M$49</f>
        <v>37</v>
      </c>
      <c r="I45" s="170"/>
      <c r="J45" s="170"/>
      <c r="K45" s="170">
        <f>'実質公債費比率（分子）の構造'!N$49</f>
        <v>38</v>
      </c>
      <c r="L45" s="170"/>
      <c r="M45" s="170"/>
      <c r="N45" s="170">
        <f>'実質公債費比率（分子）の構造'!O$49</f>
        <v>36</v>
      </c>
      <c r="O45" s="170"/>
      <c r="P45" s="170"/>
    </row>
    <row r="46" spans="1:16" x14ac:dyDescent="0.15">
      <c r="A46" s="170" t="s">
        <v>67</v>
      </c>
      <c r="B46" s="170">
        <f>'実質公債費比率（分子）の構造'!K$48</f>
        <v>111</v>
      </c>
      <c r="C46" s="170"/>
      <c r="D46" s="170"/>
      <c r="E46" s="170">
        <f>'実質公債費比率（分子）の構造'!L$48</f>
        <v>119</v>
      </c>
      <c r="F46" s="170"/>
      <c r="G46" s="170"/>
      <c r="H46" s="170">
        <f>'実質公債費比率（分子）の構造'!M$48</f>
        <v>125</v>
      </c>
      <c r="I46" s="170"/>
      <c r="J46" s="170"/>
      <c r="K46" s="170">
        <f>'実質公債費比率（分子）の構造'!N$48</f>
        <v>123</v>
      </c>
      <c r="L46" s="170"/>
      <c r="M46" s="170"/>
      <c r="N46" s="170">
        <f>'実質公債費比率（分子）の構造'!O$48</f>
        <v>137</v>
      </c>
      <c r="O46" s="170"/>
      <c r="P46" s="170"/>
    </row>
    <row r="47" spans="1:16" x14ac:dyDescent="0.15">
      <c r="A47" s="170" t="s">
        <v>68</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69</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70</v>
      </c>
      <c r="B49" s="170">
        <f>'実質公債費比率（分子）の構造'!K$45</f>
        <v>755</v>
      </c>
      <c r="C49" s="170"/>
      <c r="D49" s="170"/>
      <c r="E49" s="170">
        <f>'実質公債費比率（分子）の構造'!L$45</f>
        <v>760</v>
      </c>
      <c r="F49" s="170"/>
      <c r="G49" s="170"/>
      <c r="H49" s="170">
        <f>'実質公債費比率（分子）の構造'!M$45</f>
        <v>809</v>
      </c>
      <c r="I49" s="170"/>
      <c r="J49" s="170"/>
      <c r="K49" s="170">
        <f>'実質公債費比率（分子）の構造'!N$45</f>
        <v>784</v>
      </c>
      <c r="L49" s="170"/>
      <c r="M49" s="170"/>
      <c r="N49" s="170">
        <f>'実質公債費比率（分子）の構造'!O$45</f>
        <v>718</v>
      </c>
      <c r="O49" s="170"/>
      <c r="P49" s="170"/>
    </row>
    <row r="50" spans="1:16" x14ac:dyDescent="0.15">
      <c r="A50" s="170" t="s">
        <v>71</v>
      </c>
      <c r="B50" s="170" t="e">
        <f>NA()</f>
        <v>#N/A</v>
      </c>
      <c r="C50" s="170">
        <f>IF(ISNUMBER('実質公債費比率（分子）の構造'!K$53),'実質公債費比率（分子）の構造'!K$53,NA())</f>
        <v>253</v>
      </c>
      <c r="D50" s="170" t="e">
        <f>NA()</f>
        <v>#N/A</v>
      </c>
      <c r="E50" s="170" t="e">
        <f>NA()</f>
        <v>#N/A</v>
      </c>
      <c r="F50" s="170">
        <f>IF(ISNUMBER('実質公債費比率（分子）の構造'!L$53),'実質公債費比率（分子）の構造'!L$53,NA())</f>
        <v>235</v>
      </c>
      <c r="G50" s="170" t="e">
        <f>NA()</f>
        <v>#N/A</v>
      </c>
      <c r="H50" s="170" t="e">
        <f>NA()</f>
        <v>#N/A</v>
      </c>
      <c r="I50" s="170">
        <f>IF(ISNUMBER('実質公債費比率（分子）の構造'!M$53),'実質公債費比率（分子）の構造'!M$53,NA())</f>
        <v>278</v>
      </c>
      <c r="J50" s="170" t="e">
        <f>NA()</f>
        <v>#N/A</v>
      </c>
      <c r="K50" s="170" t="e">
        <f>NA()</f>
        <v>#N/A</v>
      </c>
      <c r="L50" s="170">
        <f>IF(ISNUMBER('実質公債費比率（分子）の構造'!N$53),'実質公債費比率（分子）の構造'!N$53,NA())</f>
        <v>309</v>
      </c>
      <c r="M50" s="170" t="e">
        <f>NA()</f>
        <v>#N/A</v>
      </c>
      <c r="N50" s="170" t="e">
        <f>NA()</f>
        <v>#N/A</v>
      </c>
      <c r="O50" s="170">
        <f>IF(ISNUMBER('実質公債費比率（分子）の構造'!O$53),'実質公債費比率（分子）の構造'!O$53,NA())</f>
        <v>271</v>
      </c>
      <c r="P50" s="170" t="e">
        <f>NA()</f>
        <v>#N/A</v>
      </c>
    </row>
    <row r="53" spans="1:16" x14ac:dyDescent="0.15">
      <c r="A53" s="142" t="s">
        <v>72</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73</v>
      </c>
      <c r="C55" s="169"/>
      <c r="D55" s="169" t="s">
        <v>74</v>
      </c>
      <c r="E55" s="169" t="s">
        <v>73</v>
      </c>
      <c r="F55" s="169"/>
      <c r="G55" s="169" t="s">
        <v>74</v>
      </c>
      <c r="H55" s="169" t="s">
        <v>73</v>
      </c>
      <c r="I55" s="169"/>
      <c r="J55" s="169" t="s">
        <v>74</v>
      </c>
      <c r="K55" s="169" t="s">
        <v>73</v>
      </c>
      <c r="L55" s="169"/>
      <c r="M55" s="169" t="s">
        <v>74</v>
      </c>
      <c r="N55" s="169" t="s">
        <v>73</v>
      </c>
      <c r="O55" s="169"/>
      <c r="P55" s="169" t="s">
        <v>74</v>
      </c>
    </row>
    <row r="56" spans="1:16" x14ac:dyDescent="0.15">
      <c r="A56" s="169" t="s">
        <v>44</v>
      </c>
      <c r="B56" s="169"/>
      <c r="C56" s="169"/>
      <c r="D56" s="169">
        <f>'将来負担比率（分子）の構造'!I$52</f>
        <v>5734</v>
      </c>
      <c r="E56" s="169"/>
      <c r="F56" s="169"/>
      <c r="G56" s="169">
        <f>'将来負担比率（分子）の構造'!J$52</f>
        <v>5547</v>
      </c>
      <c r="H56" s="169"/>
      <c r="I56" s="169"/>
      <c r="J56" s="169">
        <f>'将来負担比率（分子）の構造'!K$52</f>
        <v>5616</v>
      </c>
      <c r="K56" s="169"/>
      <c r="L56" s="169"/>
      <c r="M56" s="169">
        <f>'将来負担比率（分子）の構造'!L$52</f>
        <v>5255</v>
      </c>
      <c r="N56" s="169"/>
      <c r="O56" s="169"/>
      <c r="P56" s="169">
        <f>'将来負担比率（分子）の構造'!M$52</f>
        <v>4912</v>
      </c>
    </row>
    <row r="57" spans="1:16" x14ac:dyDescent="0.15">
      <c r="A57" s="169" t="s">
        <v>43</v>
      </c>
      <c r="B57" s="169"/>
      <c r="C57" s="169"/>
      <c r="D57" s="169">
        <f>'将来負担比率（分子）の構造'!I$51</f>
        <v>584</v>
      </c>
      <c r="E57" s="169"/>
      <c r="F57" s="169"/>
      <c r="G57" s="169">
        <f>'将来負担比率（分子）の構造'!J$51</f>
        <v>536</v>
      </c>
      <c r="H57" s="169"/>
      <c r="I57" s="169"/>
      <c r="J57" s="169">
        <f>'将来負担比率（分子）の構造'!K$51</f>
        <v>472</v>
      </c>
      <c r="K57" s="169"/>
      <c r="L57" s="169"/>
      <c r="M57" s="169">
        <f>'将来負担比率（分子）の構造'!L$51</f>
        <v>430</v>
      </c>
      <c r="N57" s="169"/>
      <c r="O57" s="169"/>
      <c r="P57" s="169">
        <f>'将来負担比率（分子）の構造'!M$51</f>
        <v>428</v>
      </c>
    </row>
    <row r="58" spans="1:16" x14ac:dyDescent="0.15">
      <c r="A58" s="169" t="s">
        <v>42</v>
      </c>
      <c r="B58" s="169"/>
      <c r="C58" s="169"/>
      <c r="D58" s="169">
        <f>'将来負担比率（分子）の構造'!I$50</f>
        <v>2363</v>
      </c>
      <c r="E58" s="169"/>
      <c r="F58" s="169"/>
      <c r="G58" s="169">
        <f>'将来負担比率（分子）の構造'!J$50</f>
        <v>2555</v>
      </c>
      <c r="H58" s="169"/>
      <c r="I58" s="169"/>
      <c r="J58" s="169">
        <f>'将来負担比率（分子）の構造'!K$50</f>
        <v>2622</v>
      </c>
      <c r="K58" s="169"/>
      <c r="L58" s="169"/>
      <c r="M58" s="169">
        <f>'将来負担比率（分子）の構造'!L$50</f>
        <v>2966</v>
      </c>
      <c r="N58" s="169"/>
      <c r="O58" s="169"/>
      <c r="P58" s="169">
        <f>'将来負担比率（分子）の構造'!M$50</f>
        <v>3317</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454</v>
      </c>
      <c r="C62" s="169"/>
      <c r="D62" s="169"/>
      <c r="E62" s="169">
        <f>'将来負担比率（分子）の構造'!J$45</f>
        <v>460</v>
      </c>
      <c r="F62" s="169"/>
      <c r="G62" s="169"/>
      <c r="H62" s="169">
        <f>'将来負担比率（分子）の構造'!K$45</f>
        <v>456</v>
      </c>
      <c r="I62" s="169"/>
      <c r="J62" s="169"/>
      <c r="K62" s="169">
        <f>'将来負担比率（分子）の構造'!L$45</f>
        <v>450</v>
      </c>
      <c r="L62" s="169"/>
      <c r="M62" s="169"/>
      <c r="N62" s="169">
        <f>'将来負担比率（分子）の構造'!M$45</f>
        <v>430</v>
      </c>
      <c r="O62" s="169"/>
      <c r="P62" s="169"/>
    </row>
    <row r="63" spans="1:16" x14ac:dyDescent="0.15">
      <c r="A63" s="169" t="s">
        <v>35</v>
      </c>
      <c r="B63" s="169">
        <f>'将来負担比率（分子）の構造'!I$44</f>
        <v>439</v>
      </c>
      <c r="C63" s="169"/>
      <c r="D63" s="169"/>
      <c r="E63" s="169">
        <f>'将来負担比率（分子）の構造'!J$44</f>
        <v>376</v>
      </c>
      <c r="F63" s="169"/>
      <c r="G63" s="169"/>
      <c r="H63" s="169">
        <f>'将来負担比率（分子）の構造'!K$44</f>
        <v>336</v>
      </c>
      <c r="I63" s="169"/>
      <c r="J63" s="169"/>
      <c r="K63" s="169">
        <f>'将来負担比率（分子）の構造'!L$44</f>
        <v>310</v>
      </c>
      <c r="L63" s="169"/>
      <c r="M63" s="169"/>
      <c r="N63" s="169">
        <f>'将来負担比率（分子）の構造'!M$44</f>
        <v>285</v>
      </c>
      <c r="O63" s="169"/>
      <c r="P63" s="169"/>
    </row>
    <row r="64" spans="1:16" x14ac:dyDescent="0.15">
      <c r="A64" s="169" t="s">
        <v>34</v>
      </c>
      <c r="B64" s="169">
        <f>'将来負担比率（分子）の構造'!I$43</f>
        <v>1440</v>
      </c>
      <c r="C64" s="169"/>
      <c r="D64" s="169"/>
      <c r="E64" s="169">
        <f>'将来負担比率（分子）の構造'!J$43</f>
        <v>1436</v>
      </c>
      <c r="F64" s="169"/>
      <c r="G64" s="169"/>
      <c r="H64" s="169">
        <f>'将来負担比率（分子）の構造'!K$43</f>
        <v>1789</v>
      </c>
      <c r="I64" s="169"/>
      <c r="J64" s="169"/>
      <c r="K64" s="169">
        <f>'将来負担比率（分子）の構造'!L$43</f>
        <v>1751</v>
      </c>
      <c r="L64" s="169"/>
      <c r="M64" s="169"/>
      <c r="N64" s="169">
        <f>'将来負担比率（分子）の構造'!M$43</f>
        <v>1739</v>
      </c>
      <c r="O64" s="169"/>
      <c r="P64" s="169"/>
    </row>
    <row r="65" spans="1:16" x14ac:dyDescent="0.15">
      <c r="A65" s="169" t="s">
        <v>33</v>
      </c>
      <c r="B65" s="169">
        <f>'将来負担比率（分子）の構造'!I$42</f>
        <v>10</v>
      </c>
      <c r="C65" s="169"/>
      <c r="D65" s="169"/>
      <c r="E65" s="169">
        <f>'将来負担比率（分子）の構造'!J$42</f>
        <v>44</v>
      </c>
      <c r="F65" s="169"/>
      <c r="G65" s="169"/>
      <c r="H65" s="169">
        <f>'将来負担比率（分子）の構造'!K$42</f>
        <v>32</v>
      </c>
      <c r="I65" s="169"/>
      <c r="J65" s="169"/>
      <c r="K65" s="169">
        <f>'将来負担比率（分子）の構造'!L$42</f>
        <v>21</v>
      </c>
      <c r="L65" s="169"/>
      <c r="M65" s="169"/>
      <c r="N65" s="169">
        <f>'将来負担比率（分子）の構造'!M$42</f>
        <v>10</v>
      </c>
      <c r="O65" s="169"/>
      <c r="P65" s="169"/>
    </row>
    <row r="66" spans="1:16" x14ac:dyDescent="0.15">
      <c r="A66" s="169" t="s">
        <v>32</v>
      </c>
      <c r="B66" s="169">
        <f>'将来負担比率（分子）の構造'!I$41</f>
        <v>7201</v>
      </c>
      <c r="C66" s="169"/>
      <c r="D66" s="169"/>
      <c r="E66" s="169">
        <f>'将来負担比率（分子）の構造'!J$41</f>
        <v>6819</v>
      </c>
      <c r="F66" s="169"/>
      <c r="G66" s="169"/>
      <c r="H66" s="169">
        <f>'将来負担比率（分子）の構造'!K$41</f>
        <v>6324</v>
      </c>
      <c r="I66" s="169"/>
      <c r="J66" s="169"/>
      <c r="K66" s="169">
        <f>'将来負担比率（分子）の構造'!L$41</f>
        <v>5956</v>
      </c>
      <c r="L66" s="169"/>
      <c r="M66" s="169"/>
      <c r="N66" s="169">
        <f>'将来負担比率（分子）の構造'!M$41</f>
        <v>5656</v>
      </c>
      <c r="O66" s="169"/>
      <c r="P66" s="169"/>
    </row>
    <row r="67" spans="1:16" x14ac:dyDescent="0.15">
      <c r="A67" s="169" t="s">
        <v>75</v>
      </c>
      <c r="B67" s="169" t="e">
        <f>NA()</f>
        <v>#N/A</v>
      </c>
      <c r="C67" s="169">
        <f>IF(ISNUMBER('将来負担比率（分子）の構造'!I$53), IF('将来負担比率（分子）の構造'!I$53 &lt; 0, 0, '将来負担比率（分子）の構造'!I$53), NA())</f>
        <v>862</v>
      </c>
      <c r="D67" s="169" t="e">
        <f>NA()</f>
        <v>#N/A</v>
      </c>
      <c r="E67" s="169" t="e">
        <f>NA()</f>
        <v>#N/A</v>
      </c>
      <c r="F67" s="169">
        <f>IF(ISNUMBER('将来負担比率（分子）の構造'!J$53), IF('将来負担比率（分子）の構造'!J$53 &lt; 0, 0, '将来負担比率（分子）の構造'!J$53), NA())</f>
        <v>496</v>
      </c>
      <c r="G67" s="169" t="e">
        <f>NA()</f>
        <v>#N/A</v>
      </c>
      <c r="H67" s="169" t="e">
        <f>NA()</f>
        <v>#N/A</v>
      </c>
      <c r="I67" s="169">
        <f>IF(ISNUMBER('将来負担比率（分子）の構造'!K$53), IF('将来負担比率（分子）の構造'!K$53 &lt; 0, 0, '将来負担比率（分子）の構造'!K$53), NA())</f>
        <v>226</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76</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77</v>
      </c>
      <c r="B72" s="173">
        <f>基金残高に係る経年分析!F55</f>
        <v>829</v>
      </c>
      <c r="C72" s="173">
        <f>基金残高に係る経年分析!G55</f>
        <v>1000</v>
      </c>
      <c r="D72" s="173">
        <f>基金残高に係る経年分析!H55</f>
        <v>1105</v>
      </c>
    </row>
    <row r="73" spans="1:16" x14ac:dyDescent="0.15">
      <c r="A73" s="172" t="s">
        <v>78</v>
      </c>
      <c r="B73" s="173">
        <f>基金残高に係る経年分析!F56</f>
        <v>813</v>
      </c>
      <c r="C73" s="173">
        <f>基金残高に係る経年分析!G56</f>
        <v>834</v>
      </c>
      <c r="D73" s="173">
        <f>基金残高に係る経年分析!H56</f>
        <v>834</v>
      </c>
    </row>
    <row r="74" spans="1:16" x14ac:dyDescent="0.15">
      <c r="A74" s="172" t="s">
        <v>79</v>
      </c>
      <c r="B74" s="173">
        <f>基金残高に係る経年分析!F57</f>
        <v>925</v>
      </c>
      <c r="C74" s="173">
        <f>基金残高に係る経年分析!G57</f>
        <v>1085</v>
      </c>
      <c r="D74" s="173">
        <f>基金残高に係る経年分析!H57</f>
        <v>1336</v>
      </c>
    </row>
  </sheetData>
  <sheetProtection algorithmName="SHA-512" hashValue="q1jnU7inX6ewhDQxqLn5EVHtS7sDWjG4PXYYU31b/hcwGOowoTNmsqOMDFtttCVAqs4ffzoRoa1N09u0oZc5YQ==" saltValue="kBjzzhtbryf2vxDI1kJR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公会計指標分析・財政指標組合せ分析表R4</vt:lpstr>
      <vt:lpstr>施設類型別ストック情報分析表①R4</vt:lpstr>
      <vt:lpstr>施設類型別ストック情報分析表②R4</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澤田　学</cp:lastModifiedBy>
  <cp:lastPrinted>2024-03-22T04:20:38Z</cp:lastPrinted>
  <dcterms:created xsi:type="dcterms:W3CDTF">2024-02-04T23:40:50Z</dcterms:created>
  <dcterms:modified xsi:type="dcterms:W3CDTF">2025-03-05T00:22:23Z</dcterms:modified>
  <cp:category/>
</cp:coreProperties>
</file>