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00.78\総務課\財政係\財政状況\財政状況資料集\Ｒ4決算\20240306【宗谷：照会（313（水）〆等）】令和４年度財政状況資料集の作成及び提出について\報告　利尻富士町\"/>
    </mc:Choice>
  </mc:AlternateContent>
  <xr:revisionPtr revIDLastSave="0" documentId="13_ncr:1_{99AE8E6F-605C-42B6-B5C1-3EADC1E3AB2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8" i="12" l="1"/>
  <c r="Q23" i="12" l="1"/>
  <c r="V23" i="12"/>
  <c r="AP23" i="12"/>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AM37" i="10"/>
  <c r="C37" i="10"/>
  <c r="CO36" i="10"/>
  <c r="AM36" i="10"/>
  <c r="C36" i="10"/>
  <c r="CO35" i="10"/>
  <c r="AM35" i="10"/>
  <c r="BW34" i="10"/>
  <c r="BW35" i="10" s="1"/>
  <c r="BW36" i="10" s="1"/>
  <c r="BW37" i="10" s="1"/>
  <c r="BW38" i="10" s="1"/>
  <c r="AM34" i="10"/>
  <c r="C34" i="10"/>
  <c r="C35" i="10" s="1"/>
  <c r="CO34"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<sst xmlns="http://schemas.openxmlformats.org/spreadsheetml/2006/main" count="1074" uniqueCount="595">
  <si>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</si>
  <si>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</si>
  <si>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</si>
  <si>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</si>
  <si>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</si>
  <si>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</si>
  <si>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</si>
  <si>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</si>
  <si>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</si>
  <si>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</si>
  <si>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</si>
  <si>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</si>
  <si>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</si>
  <si>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</si>
  <si>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</si>
  <si>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</si>
  <si>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</si>
  <si>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</si>
  <si>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</si>
  <si>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</si>
  <si>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</si>
  <si>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</si>
  <si>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</si>
  <si>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</si>
  <si>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</si>
  <si>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</si>
  <si>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</si>
  <si>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</si>
  <si>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</si>
  <si>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</si>
  <si>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</si>
  <si>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</si>
  <si>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</si>
  <si>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</si>
  <si>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</si>
  <si>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</si>
  <si>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</si>
  <si>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</si>
  <si>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</si>
  <si>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</si>
  <si>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</si>
  <si>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</si>
  <si>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</si>
  <si>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</si>
  <si>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</si>
  <si>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</si>
  <si>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</si>
  <si>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</si>
  <si>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</si>
  <si>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</si>
  <si>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</si>
  <si>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</si>
  <si>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</si>
  <si>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</si>
  <si>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</si>
  <si>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</si>
  <si>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</si>
  <si>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</si>
  <si>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</si>
  <si>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</si>
  <si>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</si>
  <si>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</si>
  <si>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</si>
  <si>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</si>
  <si>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</si>
  <si>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</si>
  <si>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</si>
  <si>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</si>
  <si>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</si>
  <si>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</si>
  <si>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</si>
  <si>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</si>
  <si>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</si>
  <si>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</si>
  <si>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</si>
  <si>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</si>
  <si>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</si>
  <si>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</si>
  <si>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</si>
  <si>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</si>
  <si>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</si>
  <si>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</si>
  <si>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</si>
  <si>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</si>
  <si>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</si>
  <si>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</si>
  <si>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</si>
  <si>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</si>
  <si>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</si>
  <si>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</si>
  <si>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</si>
  <si>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</si>
  <si>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</si>
  <si>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</si>
  <si>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</si>
  <si>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</si>
  <si>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</si>
  <si>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</si>
  <si>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利尻富士町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</si>
  <si>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</si>
  <si>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</si>
  <si>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</si>
  <si>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</si>
  <si>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</si>
  <si>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</si>
  <si>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</si>
  <si>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</si>
  <si>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</si>
  <si>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</si>
  <si>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</si>
  <si>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</si>
  <si>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</si>
  <si>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</si>
  <si>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</si>
  <si>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</si>
  <si>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</si>
  <si>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</si>
  <si>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</si>
  <si>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</si>
  <si>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</si>
  <si>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</si>
  <si>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</si>
  <si>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</si>
  <si>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</si>
  <si>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</si>
  <si>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</si>
  <si>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</si>
  <si>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</si>
  <si>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</si>
  <si>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</si>
  <si>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</si>
  <si>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</si>
  <si>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</si>
  <si>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</si>
  <si>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</si>
  <si>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</si>
  <si>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</si>
  <si>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</si>
  <si>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</si>
  <si>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</si>
  <si>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</si>
  <si>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</si>
  <si>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</si>
  <si>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</si>
  <si>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</si>
  <si>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</si>
  <si>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</si>
  <si>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</si>
  <si>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</si>
  <si>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</si>
  <si>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</si>
  <si>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</si>
  <si>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</si>
  <si>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</si>
  <si>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</si>
  <si>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</si>
  <si>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</si>
  <si>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</si>
  <si>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</si>
  <si>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</si>
  <si>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</si>
  <si>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</si>
  <si>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</si>
  <si>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</si>
  <si>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</si>
  <si>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</si>
  <si>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</si>
  <si>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</si>
  <si>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</si>
  <si>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</si>
  <si>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</si>
  <si>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</si>
  <si>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</si>
  <si>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</si>
  <si>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</si>
  <si>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</si>
  <si>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</si>
  <si>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</si>
  <si>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</si>
  <si>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</si>
  <si>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</si>
  <si>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</si>
  <si>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</si>
  <si>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</si>
  <si>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</si>
  <si>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</si>
  <si>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</si>
  <si>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</si>
  <si>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</si>
  <si>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</si>
  <si>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</si>
  <si>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</si>
  <si>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</si>
  <si>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</si>
  <si>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</si>
  <si>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</si>
  <si>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</si>
  <si>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</si>
  <si>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</si>
  <si>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</si>
  <si>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</si>
  <si>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</si>
  <si>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</si>
  <si>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</si>
  <si>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</si>
  <si>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</si>
  <si>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</si>
  <si>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</si>
  <si>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</si>
  <si>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</si>
  <si>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</si>
  <si>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</si>
  <si>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</si>
  <si>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</si>
  <si>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</si>
  <si>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</si>
  <si>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</si>
  <si>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</si>
  <si>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</si>
  <si>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</si>
  <si>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北海道利尻富士町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</si>
  <si>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</si>
  <si>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</si>
  <si>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</si>
  <si>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</si>
  <si>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</si>
  <si>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</si>
  <si>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</si>
  <si>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</si>
  <si>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</si>
  <si>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</si>
  <si>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</si>
  <si>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</si>
  <si>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</si>
  <si>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</si>
  <si>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</si>
  <si>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</si>
  <si>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</si>
  <si>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</si>
  <si>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</si>
  <si>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</si>
  <si>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</si>
  <si>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</si>
  <si>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</si>
  <si>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</si>
  <si>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</si>
  <si>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</si>
  <si>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</si>
  <si>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</si>
  <si>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</si>
  <si>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</si>
  <si>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</si>
  <si>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</si>
  <si>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</si>
  <si>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</si>
  <si>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</si>
  <si>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</si>
  <si>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</si>
  <si>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</si>
  <si>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</si>
  <si>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</si>
  <si>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</si>
  <si>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</si>
  <si>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</si>
  <si>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</si>
  <si>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</si>
  <si>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</si>
  <si>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</si>
  <si>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</si>
  <si>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</si>
  <si>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</si>
  <si>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</si>
  <si>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</si>
  <si>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</si>
  <si>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</si>
  <si>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</si>
  <si>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</si>
  <si>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</si>
  <si>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</si>
  <si>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</si>
  <si>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</si>
  <si>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</si>
  <si>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</si>
  <si>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</si>
  <si>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</si>
  <si>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</si>
  <si>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</si>
  <si>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</si>
  <si>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</si>
  <si>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</si>
  <si>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</si>
  <si>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</si>
  <si>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</si>
  <si>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</si>
  <si>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</si>
  <si>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</si>
  <si>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</si>
  <si>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</si>
  <si>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</si>
  <si>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</si>
  <si>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</si>
  <si>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</si>
  <si>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</si>
  <si>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</si>
  <si>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</si>
  <si>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</si>
  <si>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</si>
  <si>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</si>
  <si>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</si>
  <si>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</si>
  <si>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</si>
  <si>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</si>
  <si>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</si>
  <si>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</si>
  <si>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</si>
  <si>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</si>
  <si>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</si>
  <si>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</si>
  <si>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</si>
  <si>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</si>
  <si>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</si>
  <si>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</si>
  <si>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</si>
  <si>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</si>
  <si>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</si>
  <si>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</si>
  <si>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</si>
  <si>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</si>
  <si>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</si>
  <si>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</si>
  <si>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</si>
  <si>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</si>
  <si>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</si>
  <si>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</si>
  <si>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</si>
  <si>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</si>
  <si>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</si>
  <si>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</si>
  <si>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</si>
  <si>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</si>
  <si>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</si>
  <si>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</si>
  <si>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</si>
  <si>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</si>
  <si>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</si>
  <si>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</si>
  <si>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</si>
  <si>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</si>
  <si>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</si>
  <si>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港湾整備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</si>
  <si>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</si>
  <si>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</si>
  <si>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</si>
  <si>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</si>
  <si>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</si>
  <si>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</si>
  <si>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</si>
  <si>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</si>
  <si>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</si>
  <si>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</si>
  <si>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</si>
  <si>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</si>
  <si>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</si>
  <si>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</si>
  <si>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</si>
  <si>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</si>
  <si>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</si>
  <si>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</si>
  <si>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</si>
  <si>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</si>
  <si>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</si>
  <si>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</si>
  <si>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北海道利尻富士町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</si>
  <si>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</si>
  <si>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</si>
  <si>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</si>
  <si>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</si>
  <si>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</si>
  <si>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</si>
  <si>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</si>
  <si>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</si>
  <si>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</si>
  <si>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</si>
  <si>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</si>
  <si>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</si>
  <si>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</si>
  <si>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</si>
  <si>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</si>
  <si>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</si>
  <si>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</si>
  <si>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</si>
  <si>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</si>
  <si>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</si>
  <si>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利尻富士町歯科施設特別会計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</si>
  <si>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</si>
  <si>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</si>
  <si>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</si>
  <si>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</si>
  <si>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</si>
  <si>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</si>
  <si>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</si>
  <si>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</si>
  <si>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</si>
  <si>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</si>
  <si>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</si>
  <si>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</si>
  <si>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</si>
  <si>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利尻富士町国民健康保険事業特別会計</t>
    <phoneticPr fontId="5"/>
  </si>
  <si>
    <t>利尻富士町後期高齢者医療特別会計</t>
    <phoneticPr fontId="5"/>
  </si>
  <si>
    <t>利尻富士町介護保険事業特別会計</t>
    <phoneticPr fontId="5"/>
  </si>
  <si>
    <t>利尻富士町介護サービス特別会計</t>
    <phoneticPr fontId="5"/>
  </si>
  <si>
    <t>利尻富士町国民健康保険施設特別会計</t>
    <phoneticPr fontId="5"/>
  </si>
  <si>
    <t>利尻富士町簡易水道事業特別会計</t>
    <phoneticPr fontId="5"/>
  </si>
  <si>
    <t>法非適用企業</t>
    <phoneticPr fontId="5"/>
  </si>
  <si>
    <t>利尻富士町下水道事業特別会計</t>
    <phoneticPr fontId="5"/>
  </si>
  <si>
    <t>法非適用企業</t>
    <phoneticPr fontId="5"/>
  </si>
  <si>
    <t>利尻富士町港湾整備事業特別会計</t>
    <phoneticPr fontId="5"/>
  </si>
  <si>
    <t>利尻富士町温泉事業特別会計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</si>
  <si>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</si>
  <si>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</si>
  <si>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</si>
  <si>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</si>
  <si>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</si>
  <si>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</si>
  <si>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</si>
  <si>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</si>
  <si>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</si>
  <si>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</si>
  <si>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</si>
  <si>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</si>
  <si>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</si>
  <si>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</si>
  <si>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</si>
  <si>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</si>
  <si>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</si>
  <si>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</si>
  <si>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</si>
  <si>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</si>
  <si>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</si>
  <si>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</si>
  <si>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</si>
  <si>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</si>
  <si>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</si>
  <si>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</si>
  <si>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</si>
  <si>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</si>
  <si>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</si>
  <si>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</si>
  <si>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</si>
  <si>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</si>
  <si>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</si>
  <si>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</si>
  <si>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</si>
  <si>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</si>
  <si>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</si>
  <si>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</si>
  <si>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</si>
  <si>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</si>
  <si>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</si>
  <si>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</si>
  <si>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</si>
  <si>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</si>
  <si>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</si>
  <si>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</si>
  <si>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</si>
  <si>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</si>
  <si>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</si>
  <si>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</si>
  <si>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</si>
  <si>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</si>
  <si>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</si>
  <si>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</si>
  <si>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</si>
  <si>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</si>
  <si>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</si>
  <si>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</si>
  <si>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</si>
  <si>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</si>
  <si>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</si>
  <si>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利尻富士町介護サービス特別会計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</si>
  <si>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</si>
  <si>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</si>
  <si>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利尻富士町国民健康保険施設特別会計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</si>
  <si>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</si>
  <si>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</si>
  <si>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</si>
  <si>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</si>
  <si>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</si>
  <si>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</si>
  <si>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</si>
  <si>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</si>
  <si>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</si>
  <si>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</si>
  <si>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</si>
  <si>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</si>
  <si>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</si>
  <si>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</si>
  <si>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</si>
  <si>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</si>
  <si>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</si>
  <si>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</si>
  <si>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</si>
  <si>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</si>
  <si>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</si>
  <si>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</si>
  <si>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</si>
  <si>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</si>
  <si>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</si>
  <si>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</si>
  <si>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</si>
  <si>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</si>
  <si>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</si>
  <si>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</si>
  <si>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</si>
  <si>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</si>
  <si>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</si>
  <si>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</si>
  <si>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</si>
  <si>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</si>
  <si>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</si>
  <si>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</si>
  <si>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</si>
  <si>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</si>
  <si>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</si>
  <si>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</si>
  <si>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</si>
  <si>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</si>
  <si>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</si>
  <si>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</si>
  <si>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</si>
  <si>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</si>
  <si>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</si>
  <si>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</si>
  <si>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</si>
  <si>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</si>
  <si>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</si>
  <si>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</si>
  <si>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</si>
  <si>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</si>
  <si>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</si>
  <si>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</si>
  <si>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</si>
  <si>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</si>
  <si>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</si>
  <si>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</si>
  <si>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</si>
  <si>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</si>
  <si>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</si>
  <si>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</si>
  <si>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</si>
  <si>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</si>
  <si>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</si>
  <si>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</si>
  <si>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</si>
  <si>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</si>
  <si>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</si>
  <si>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</si>
  <si>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</si>
  <si>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</si>
  <si>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</si>
  <si>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</si>
  <si>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</si>
  <si>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</si>
  <si>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</si>
  <si>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</si>
  <si>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</si>
  <si>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0.31</t>
  </si>
  <si>
    <t>一般会計</t>
  </si>
  <si>
    <t>利尻富士町介護保険事業特別会計</t>
  </si>
  <si>
    <t>利尻富士町国民健康保険事業特別会計</t>
  </si>
  <si>
    <t>利尻富士町国民健康保険施設特別会計</t>
  </si>
  <si>
    <t>利尻富士町歯科施設特別会計</t>
  </si>
  <si>
    <t>利尻富士町温泉事業特別会計</t>
  </si>
  <si>
    <t>利尻富士町介護サービス特別会計</t>
  </si>
  <si>
    <t>利尻富士町下水道事業特別会計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</si>
  <si>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</si>
  <si>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</si>
  <si>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</si>
  <si>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</si>
  <si>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</si>
  <si>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</si>
  <si>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</si>
  <si>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</si>
  <si>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</si>
  <si>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株式会社利尻島振興公社</t>
    <phoneticPr fontId="2"/>
  </si>
  <si>
    <t>利尻島国民健康保険病院組合（病院事業）</t>
    <rPh sb="0" eb="3">
      <t>リシリトウ</t>
    </rPh>
    <rPh sb="3" eb="5">
      <t>コクミン</t>
    </rPh>
    <rPh sb="5" eb="7">
      <t>ケンコウ</t>
    </rPh>
    <rPh sb="7" eb="9">
      <t>ホケン</t>
    </rPh>
    <rPh sb="9" eb="11">
      <t>ビョウイン</t>
    </rPh>
    <rPh sb="11" eb="13">
      <t>クミアイ</t>
    </rPh>
    <rPh sb="14" eb="16">
      <t>ビョウイン</t>
    </rPh>
    <rPh sb="16" eb="18">
      <t>ジギョウ</t>
    </rPh>
    <phoneticPr fontId="2"/>
  </si>
  <si>
    <t>利尻島国民健康保険病院組合（訪問看護事業）</t>
    <rPh sb="0" eb="3">
      <t>リシリトウ</t>
    </rPh>
    <rPh sb="3" eb="5">
      <t>コクミン</t>
    </rPh>
    <rPh sb="5" eb="7">
      <t>ケンコウ</t>
    </rPh>
    <rPh sb="7" eb="9">
      <t>ホケン</t>
    </rPh>
    <rPh sb="9" eb="11">
      <t>ビョウイン</t>
    </rPh>
    <rPh sb="11" eb="13">
      <t>クミアイ</t>
    </rPh>
    <rPh sb="14" eb="16">
      <t>ホウモン</t>
    </rPh>
    <rPh sb="16" eb="18">
      <t>カンゴ</t>
    </rPh>
    <rPh sb="18" eb="20">
      <t>ジギョウ</t>
    </rPh>
    <phoneticPr fontId="2"/>
  </si>
  <si>
    <t>利尻郡清掃施設組合</t>
    <rPh sb="0" eb="3">
      <t>リシリグン</t>
    </rPh>
    <rPh sb="3" eb="5">
      <t>セイソウ</t>
    </rPh>
    <rPh sb="5" eb="7">
      <t>シセツ</t>
    </rPh>
    <rPh sb="7" eb="9">
      <t>クミアイ</t>
    </rPh>
    <phoneticPr fontId="2"/>
  </si>
  <si>
    <t>利尻郡学校給食組合</t>
    <rPh sb="0" eb="3">
      <t>リシリグン</t>
    </rPh>
    <rPh sb="3" eb="5">
      <t>ガッコウ</t>
    </rPh>
    <rPh sb="5" eb="7">
      <t>キュウショク</t>
    </rPh>
    <rPh sb="7" eb="9">
      <t>クミアイ</t>
    </rPh>
    <phoneticPr fontId="2"/>
  </si>
  <si>
    <t>利尻礼文消防事務組合</t>
    <rPh sb="0" eb="2">
      <t>リシリ</t>
    </rPh>
    <rPh sb="2" eb="4">
      <t>レブン</t>
    </rPh>
    <rPh sb="4" eb="6">
      <t>ショウボウ</t>
    </rPh>
    <rPh sb="6" eb="8">
      <t>ジム</t>
    </rPh>
    <rPh sb="8" eb="10">
      <t>クミアイ</t>
    </rPh>
    <phoneticPr fontId="2"/>
  </si>
  <si>
    <t>公共施設整備基金</t>
    <rPh sb="0" eb="2">
      <t>コウキョウ</t>
    </rPh>
    <rPh sb="2" eb="4">
      <t>シセツ</t>
    </rPh>
    <rPh sb="4" eb="6">
      <t>セイビ</t>
    </rPh>
    <rPh sb="6" eb="8">
      <t>キキン</t>
    </rPh>
    <phoneticPr fontId="2"/>
  </si>
  <si>
    <t>ふるさと利尻富士応援基金</t>
    <rPh sb="4" eb="8">
      <t>リシリフジ</t>
    </rPh>
    <rPh sb="8" eb="10">
      <t>オウエン</t>
    </rPh>
    <rPh sb="10" eb="12">
      <t>キキン</t>
    </rPh>
    <phoneticPr fontId="2"/>
  </si>
  <si>
    <t>子ども・子育て応援基金</t>
    <rPh sb="0" eb="1">
      <t>コ</t>
    </rPh>
    <rPh sb="4" eb="6">
      <t>コソダ</t>
    </rPh>
    <rPh sb="7" eb="9">
      <t>オウエン</t>
    </rPh>
    <rPh sb="9" eb="11">
      <t>キキン</t>
    </rPh>
    <phoneticPr fontId="2"/>
  </si>
  <si>
    <t>役場庁舎維持補修基金</t>
    <rPh sb="0" eb="4">
      <t>ヤクバチョウシャ</t>
    </rPh>
    <rPh sb="4" eb="6">
      <t>イジ</t>
    </rPh>
    <rPh sb="6" eb="8">
      <t>ホシュウ</t>
    </rPh>
    <rPh sb="8" eb="10">
      <t>キキン</t>
    </rPh>
    <phoneticPr fontId="2"/>
  </si>
  <si>
    <t>社会福祉事業基金</t>
    <rPh sb="0" eb="2">
      <t>シャカイ</t>
    </rPh>
    <rPh sb="2" eb="4">
      <t>フクシ</t>
    </rPh>
    <rPh sb="4" eb="6">
      <t>ジギョウ</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</si>
</sst>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A5BC-47F5-93AE-8A0962DA82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649336</c:v>
                </c:pt>
                <c:pt idx="1">
                  <c:v>245241</c:v>
                </c:pt>
                <c:pt idx="2">
                  <c:v>133824</c:v>
                </c:pt>
                <c:pt idx="3">
                  <c:v>199673</c:v>
                </c:pt>
                <c:pt idx="4">
                  <c:v>291612</c:v>
                </c:pt>
              </c:numCache>
            </c:numRef>
          </c:val>
          <c:smooth val="0"/>
          <c:extLst>
            <c:ext xmlns:c16="http://schemas.microsoft.com/office/drawing/2014/chart" uri="{C3380CC4-5D6E-409C-BE32-E72D297353CC}">
              <c16:uniqueId val="{00000001-A5BC-47F5-93AE-8A0962DA82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1.24</c:v>
                </c:pt>
                <c:pt idx="1">
                  <c:v>1.58</c:v>
                </c:pt>
                <c:pt idx="2">
                  <c:v>1.1100000000000001</c:v>
                </c:pt>
                <c:pt idx="3">
                  <c:v>2.5499999999999998</c:v>
                </c:pt>
                <c:pt idx="4">
                  <c:v>2.4500000000000002</c:v>
                </c:pt>
              </c:numCache>
            </c:numRef>
          </c:val>
          <c:extLst>
            <c:ext xmlns:c16="http://schemas.microsoft.com/office/drawing/2014/chart" uri="{C3380CC4-5D6E-409C-BE32-E72D297353CC}">
              <c16:uniqueId val="{00000000-81DB-4A5D-BFCC-5CAD4F0FA3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34.69</c:v>
                </c:pt>
                <c:pt idx="1">
                  <c:v>34.74</c:v>
                </c:pt>
                <c:pt idx="2">
                  <c:v>33.47</c:v>
                </c:pt>
                <c:pt idx="3">
                  <c:v>38.67</c:v>
                </c:pt>
                <c:pt idx="4">
                  <c:v>43.93</c:v>
                </c:pt>
              </c:numCache>
            </c:numRef>
          </c:val>
          <c:extLst>
            <c:ext xmlns:c16="http://schemas.microsoft.com/office/drawing/2014/chart" uri="{C3380CC4-5D6E-409C-BE32-E72D297353CC}">
              <c16:uniqueId val="{00000001-81DB-4A5D-BFCC-5CAD4F0FA3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0.14000000000000001</c:v>
                </c:pt>
                <c:pt idx="1">
                  <c:v>0.41</c:v>
                </c:pt>
                <c:pt idx="2">
                  <c:v>-0.31</c:v>
                </c:pt>
                <c:pt idx="3">
                  <c:v>8.1300000000000008</c:v>
                </c:pt>
                <c:pt idx="4">
                  <c:v>4</c:v>
                </c:pt>
              </c:numCache>
            </c:numRef>
          </c:val>
          <c:smooth val="0"/>
          <c:extLst>
            <c:ext xmlns:c16="http://schemas.microsoft.com/office/drawing/2014/chart" uri="{C3380CC4-5D6E-409C-BE32-E72D297353CC}">
              <c16:uniqueId val="{00000002-81DB-4A5D-BFCC-5CAD4F0FA3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0.24</c:v>
                </c:pt>
                <c:pt idx="4">
                  <c:v>#N/A</c:v>
                </c:pt>
                <c:pt idx="5">
                  <c:v>0.13</c:v>
                </c:pt>
                <c:pt idx="6">
                  <c:v>#N/A</c:v>
                </c:pt>
                <c:pt idx="7">
                  <c:v>0.06</c:v>
                </c:pt>
                <c:pt idx="8">
                  <c:v>#N/A</c:v>
                </c:pt>
                <c:pt idx="9">
                  <c:v>0.01</c:v>
                </c:pt>
              </c:numCache>
            </c:numRef>
          </c:val>
          <c:extLst>
            <c:ext xmlns:c16="http://schemas.microsoft.com/office/drawing/2014/chart" uri="{C3380CC4-5D6E-409C-BE32-E72D297353CC}">
              <c16:uniqueId val="{00000000-5597-4A16-8923-FD210F76A6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97-4A16-8923-FD210F76A662}"/>
            </c:ext>
          </c:extLst>
        </c:ser>
        <c:ser>
          <c:idx val="2"/>
          <c:order val="2"/>
          <c:tx>
            <c:strRef>
              <c:f>データシート!$A$29</c:f>
              <c:strCache>
                <c:ptCount val="1"/>
                <c:pt idx="0">
                  <c:v>利尻富士町下水道事業特別会計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0.11</c:v>
                </c:pt>
                <c:pt idx="4">
                  <c:v>#N/A</c:v>
                </c:pt>
                <c:pt idx="5">
                  <c:v>0.04</c:v>
                </c:pt>
                <c:pt idx="6">
                  <c:v>#N/A</c:v>
                </c:pt>
                <c:pt idx="7">
                  <c:v>0.02</c:v>
                </c:pt>
                <c:pt idx="8">
                  <c:v>#N/A</c:v>
                </c:pt>
                <c:pt idx="9">
                  <c:v>0.02</c:v>
                </c:pt>
              </c:numCache>
            </c:numRef>
          </c:val>
          <c:extLst>
            <c:ext xmlns:c16="http://schemas.microsoft.com/office/drawing/2014/chart" uri="{C3380CC4-5D6E-409C-BE32-E72D297353CC}">
              <c16:uniqueId val="{00000002-5597-4A16-8923-FD210F76A662}"/>
            </c:ext>
          </c:extLst>
        </c:ser>
        <c:ser>
          <c:idx val="3"/>
          <c:order val="3"/>
          <c:tx>
            <c:strRef>
              <c:f>データシート!$A$30</c:f>
              <c:strCache>
                <c:ptCount val="1"/>
                <c:pt idx="0">
                  <c:v>利尻富士町介護サービス特別会計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0.37</c:v>
                </c:pt>
                <c:pt idx="2">
                  <c:v>#N/A</c:v>
                </c:pt>
                <c:pt idx="3">
                  <c:v>0.15</c:v>
                </c:pt>
                <c:pt idx="4">
                  <c:v>#N/A</c:v>
                </c:pt>
                <c:pt idx="5">
                  <c:v>0.04</c:v>
                </c:pt>
                <c:pt idx="6">
                  <c:v>#N/A</c:v>
                </c:pt>
                <c:pt idx="7">
                  <c:v>0.02</c:v>
                </c:pt>
                <c:pt idx="8">
                  <c:v>#N/A</c:v>
                </c:pt>
                <c:pt idx="9">
                  <c:v>0.03</c:v>
                </c:pt>
              </c:numCache>
            </c:numRef>
          </c:val>
          <c:extLst>
            <c:ext xmlns:c16="http://schemas.microsoft.com/office/drawing/2014/chart" uri="{C3380CC4-5D6E-409C-BE32-E72D297353CC}">
              <c16:uniqueId val="{00000003-5597-4A16-8923-FD210F76A662}"/>
            </c:ext>
          </c:extLst>
        </c:ser>
        <c:ser>
          <c:idx val="4"/>
          <c:order val="4"/>
          <c:tx>
            <c:strRef>
              <c:f>データシート!$A$31</c:f>
              <c:strCache>
                <c:ptCount val="1"/>
                <c:pt idx="0">
                  <c:v>利尻富士町温泉事業特別会計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0.04</c:v>
                </c:pt>
              </c:numCache>
            </c:numRef>
          </c:val>
          <c:extLst>
            <c:ext xmlns:c16="http://schemas.microsoft.com/office/drawing/2014/chart" uri="{C3380CC4-5D6E-409C-BE32-E72D297353CC}">
              <c16:uniqueId val="{00000004-5597-4A16-8923-FD210F76A662}"/>
            </c:ext>
          </c:extLst>
        </c:ser>
        <c:ser>
          <c:idx val="5"/>
          <c:order val="5"/>
          <c:tx>
            <c:strRef>
              <c:f>データシート!$A$32</c:f>
              <c:strCache>
                <c:ptCount val="1"/>
                <c:pt idx="0">
                  <c:v>利尻富士町歯科施設特別会計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0.03</c:v>
                </c:pt>
                <c:pt idx="4">
                  <c:v>#N/A</c:v>
                </c:pt>
                <c:pt idx="5">
                  <c:v>0.08</c:v>
                </c:pt>
                <c:pt idx="6">
                  <c:v>#N/A</c:v>
                </c:pt>
                <c:pt idx="7">
                  <c:v>0.03</c:v>
                </c:pt>
                <c:pt idx="8">
                  <c:v>#N/A</c:v>
                </c:pt>
                <c:pt idx="9">
                  <c:v>7.0000000000000007E-2</c:v>
                </c:pt>
              </c:numCache>
            </c:numRef>
          </c:val>
          <c:extLst>
            <c:ext xmlns:c16="http://schemas.microsoft.com/office/drawing/2014/chart" uri="{C3380CC4-5D6E-409C-BE32-E72D297353CC}">
              <c16:uniqueId val="{00000005-5597-4A16-8923-FD210F76A662}"/>
            </c:ext>
          </c:extLst>
        </c:ser>
        <c:ser>
          <c:idx val="6"/>
          <c:order val="6"/>
          <c:tx>
            <c:strRef>
              <c:f>データシート!$A$33</c:f>
              <c:strCache>
                <c:ptCount val="1"/>
                <c:pt idx="0">
                  <c:v>利尻富士町国民健康保険施設特別会計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c:v>
                </c:pt>
                <c:pt idx="4">
                  <c:v>#N/A</c:v>
                </c:pt>
                <c:pt idx="5">
                  <c:v>0.03</c:v>
                </c:pt>
                <c:pt idx="6">
                  <c:v>#N/A</c:v>
                </c:pt>
                <c:pt idx="7">
                  <c:v>0.06</c:v>
                </c:pt>
                <c:pt idx="8">
                  <c:v>#N/A</c:v>
                </c:pt>
                <c:pt idx="9">
                  <c:v>0.13</c:v>
                </c:pt>
              </c:numCache>
            </c:numRef>
          </c:val>
          <c:extLst>
            <c:ext xmlns:c16="http://schemas.microsoft.com/office/drawing/2014/chart" uri="{C3380CC4-5D6E-409C-BE32-E72D297353CC}">
              <c16:uniqueId val="{00000006-5597-4A16-8923-FD210F76A662}"/>
            </c:ext>
          </c:extLst>
        </c:ser>
        <c:ser>
          <c:idx val="7"/>
          <c:order val="7"/>
          <c:tx>
            <c:strRef>
              <c:f>データシート!$A$34</c:f>
              <c:strCache>
                <c:ptCount val="1"/>
                <c:pt idx="0">
                  <c:v>利尻富士町国民健康保険事業特別会計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c:v>
                </c:pt>
                <c:pt idx="2">
                  <c:v>#N/A</c:v>
                </c:pt>
                <c:pt idx="3">
                  <c:v>0.53</c:v>
                </c:pt>
                <c:pt idx="4">
                  <c:v>#N/A</c:v>
                </c:pt>
                <c:pt idx="5">
                  <c:v>0.26</c:v>
                </c:pt>
                <c:pt idx="6">
                  <c:v>#N/A</c:v>
                </c:pt>
                <c:pt idx="7">
                  <c:v>0.28999999999999998</c:v>
                </c:pt>
                <c:pt idx="8">
                  <c:v>#N/A</c:v>
                </c:pt>
                <c:pt idx="9">
                  <c:v>0.16</c:v>
                </c:pt>
              </c:numCache>
            </c:numRef>
          </c:val>
          <c:extLst>
            <c:ext xmlns:c16="http://schemas.microsoft.com/office/drawing/2014/chart" uri="{C3380CC4-5D6E-409C-BE32-E72D297353CC}">
              <c16:uniqueId val="{00000007-5597-4A16-8923-FD210F76A662}"/>
            </c:ext>
          </c:extLst>
        </c:ser>
        <c:ser>
          <c:idx val="8"/>
          <c:order val="8"/>
          <c:tx>
            <c:strRef>
              <c:f>データシート!$A$35</c:f>
              <c:strCache>
                <c:ptCount val="1"/>
                <c:pt idx="0">
                  <c:v>利尻富士町介護保険事業特別会計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0.27</c:v>
                </c:pt>
                <c:pt idx="2">
                  <c:v>#N/A</c:v>
                </c:pt>
                <c:pt idx="3">
                  <c:v>0</c:v>
                </c:pt>
                <c:pt idx="4">
                  <c:v>#N/A</c:v>
                </c:pt>
                <c:pt idx="5">
                  <c:v>0.02</c:v>
                </c:pt>
                <c:pt idx="6">
                  <c:v>#N/A</c:v>
                </c:pt>
                <c:pt idx="7">
                  <c:v>0.44</c:v>
                </c:pt>
                <c:pt idx="8">
                  <c:v>#N/A</c:v>
                </c:pt>
                <c:pt idx="9">
                  <c:v>0.46</c:v>
                </c:pt>
              </c:numCache>
            </c:numRef>
          </c:val>
          <c:extLst>
            <c:ext xmlns:c16="http://schemas.microsoft.com/office/drawing/2014/chart" uri="{C3380CC4-5D6E-409C-BE32-E72D297353CC}">
              <c16:uniqueId val="{00000008-5597-4A16-8923-FD210F76A66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1.22</c:v>
                </c:pt>
                <c:pt idx="2">
                  <c:v>#N/A</c:v>
                </c:pt>
                <c:pt idx="3">
                  <c:v>1.54</c:v>
                </c:pt>
                <c:pt idx="4">
                  <c:v>#N/A</c:v>
                </c:pt>
                <c:pt idx="5">
                  <c:v>1.03</c:v>
                </c:pt>
                <c:pt idx="6">
                  <c:v>#N/A</c:v>
                </c:pt>
                <c:pt idx="7">
                  <c:v>2.5099999999999998</c:v>
                </c:pt>
                <c:pt idx="8">
                  <c:v>#N/A</c:v>
                </c:pt>
                <c:pt idx="9">
                  <c:v>2.38</c:v>
                </c:pt>
              </c:numCache>
            </c:numRef>
          </c:val>
          <c:extLst>
            <c:ext xmlns:c16="http://schemas.microsoft.com/office/drawing/2014/chart" uri="{C3380CC4-5D6E-409C-BE32-E72D297353CC}">
              <c16:uniqueId val="{00000009-5597-4A16-8923-FD210F76A6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659</c:v>
                </c:pt>
                <c:pt idx="5">
                  <c:v>683</c:v>
                </c:pt>
                <c:pt idx="8">
                  <c:v>706</c:v>
                </c:pt>
                <c:pt idx="11">
                  <c:v>648</c:v>
                </c:pt>
                <c:pt idx="14">
                  <c:v>630</c:v>
                </c:pt>
              </c:numCache>
            </c:numRef>
          </c:val>
          <c:extLst>
            <c:ext xmlns:c16="http://schemas.microsoft.com/office/drawing/2014/chart" uri="{C3380CC4-5D6E-409C-BE32-E72D297353CC}">
              <c16:uniqueId val="{00000000-39DE-4722-AF59-E258939D1B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39DE-4722-AF59-E258939D1B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7</c:v>
                </c:pt>
                <c:pt idx="6">
                  <c:v>12</c:v>
                </c:pt>
                <c:pt idx="9">
                  <c:v>12</c:v>
                </c:pt>
                <c:pt idx="12">
                  <c:v>10</c:v>
                </c:pt>
              </c:numCache>
            </c:numRef>
          </c:val>
          <c:extLst>
            <c:ext xmlns:c16="http://schemas.microsoft.com/office/drawing/2014/chart" uri="{C3380CC4-5D6E-409C-BE32-E72D297353CC}">
              <c16:uniqueId val="{00000002-39DE-4722-AF59-E258939D1B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32</c:v>
                </c:pt>
                <c:pt idx="6">
                  <c:v>37</c:v>
                </c:pt>
                <c:pt idx="9">
                  <c:v>38</c:v>
                </c:pt>
                <c:pt idx="12">
                  <c:v>36</c:v>
                </c:pt>
              </c:numCache>
            </c:numRef>
          </c:val>
          <c:extLst>
            <c:ext xmlns:c16="http://schemas.microsoft.com/office/drawing/2014/chart" uri="{C3380CC4-5D6E-409C-BE32-E72D297353CC}">
              <c16:uniqueId val="{00000003-39DE-4722-AF59-E258939D1B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111</c:v>
                </c:pt>
                <c:pt idx="3">
                  <c:v>119</c:v>
                </c:pt>
                <c:pt idx="6">
                  <c:v>125</c:v>
                </c:pt>
                <c:pt idx="9">
                  <c:v>123</c:v>
                </c:pt>
                <c:pt idx="12">
                  <c:v>137</c:v>
                </c:pt>
              </c:numCache>
            </c:numRef>
          </c:val>
          <c:extLst>
            <c:ext xmlns:c16="http://schemas.microsoft.com/office/drawing/2014/chart" uri="{C3380CC4-5D6E-409C-BE32-E72D297353CC}">
              <c16:uniqueId val="{00000004-39DE-4722-AF59-E258939D1B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DE-4722-AF59-E258939D1B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DE-4722-AF59-E258939D1B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755</c:v>
                </c:pt>
                <c:pt idx="3">
                  <c:v>760</c:v>
                </c:pt>
                <c:pt idx="6">
                  <c:v>809</c:v>
                </c:pt>
                <c:pt idx="9">
                  <c:v>784</c:v>
                </c:pt>
                <c:pt idx="12">
                  <c:v>718</c:v>
                </c:pt>
              </c:numCache>
            </c:numRef>
          </c:val>
          <c:extLst>
            <c:ext xmlns:c16="http://schemas.microsoft.com/office/drawing/2014/chart" uri="{C3380CC4-5D6E-409C-BE32-E72D297353CC}">
              <c16:uniqueId val="{00000007-39DE-4722-AF59-E258939D1B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253</c:v>
                </c:pt>
                <c:pt idx="2">
                  <c:v>#N/A</c:v>
                </c:pt>
                <c:pt idx="3">
                  <c:v>#N/A</c:v>
                </c:pt>
                <c:pt idx="4">
                  <c:v>235</c:v>
                </c:pt>
                <c:pt idx="5">
                  <c:v>#N/A</c:v>
                </c:pt>
                <c:pt idx="6">
                  <c:v>#N/A</c:v>
                </c:pt>
                <c:pt idx="7">
                  <c:v>278</c:v>
                </c:pt>
                <c:pt idx="8">
                  <c:v>#N/A</c:v>
                </c:pt>
                <c:pt idx="9">
                  <c:v>#N/A</c:v>
                </c:pt>
                <c:pt idx="10">
                  <c:v>309</c:v>
                </c:pt>
                <c:pt idx="11">
                  <c:v>#N/A</c:v>
                </c:pt>
                <c:pt idx="12">
                  <c:v>#N/A</c:v>
                </c:pt>
                <c:pt idx="13">
                  <c:v>271</c:v>
                </c:pt>
                <c:pt idx="14">
                  <c:v>#N/A</c:v>
                </c:pt>
              </c:numCache>
            </c:numRef>
          </c:val>
          <c:smooth val="0"/>
          <c:extLst>
            <c:ext xmlns:c16="http://schemas.microsoft.com/office/drawing/2014/chart" uri="{C3380CC4-5D6E-409C-BE32-E72D297353CC}">
              <c16:uniqueId val="{00000008-39DE-4722-AF59-E258939D1B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5734</c:v>
                </c:pt>
                <c:pt idx="5">
                  <c:v>5547</c:v>
                </c:pt>
                <c:pt idx="8">
                  <c:v>5616</c:v>
                </c:pt>
                <c:pt idx="11">
                  <c:v>5255</c:v>
                </c:pt>
                <c:pt idx="14">
                  <c:v>4912</c:v>
                </c:pt>
              </c:numCache>
            </c:numRef>
          </c:val>
          <c:extLst>
            <c:ext xmlns:c16="http://schemas.microsoft.com/office/drawing/2014/chart" uri="{C3380CC4-5D6E-409C-BE32-E72D297353CC}">
              <c16:uniqueId val="{00000000-95AC-4816-9344-D76845E33E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584</c:v>
                </c:pt>
                <c:pt idx="5">
                  <c:v>536</c:v>
                </c:pt>
                <c:pt idx="8">
                  <c:v>472</c:v>
                </c:pt>
                <c:pt idx="11">
                  <c:v>430</c:v>
                </c:pt>
                <c:pt idx="14">
                  <c:v>428</c:v>
                </c:pt>
              </c:numCache>
            </c:numRef>
          </c:val>
          <c:extLst>
            <c:ext xmlns:c16="http://schemas.microsoft.com/office/drawing/2014/chart" uri="{C3380CC4-5D6E-409C-BE32-E72D297353CC}">
              <c16:uniqueId val="{00000001-95AC-4816-9344-D76845E33E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2363</c:v>
                </c:pt>
                <c:pt idx="5">
                  <c:v>2555</c:v>
                </c:pt>
                <c:pt idx="8">
                  <c:v>2622</c:v>
                </c:pt>
                <c:pt idx="11">
                  <c:v>2966</c:v>
                </c:pt>
                <c:pt idx="14">
                  <c:v>3317</c:v>
                </c:pt>
              </c:numCache>
            </c:numRef>
          </c:val>
          <c:extLst>
            <c:ext xmlns:c16="http://schemas.microsoft.com/office/drawing/2014/chart" uri="{C3380CC4-5D6E-409C-BE32-E72D297353CC}">
              <c16:uniqueId val="{00000002-95AC-4816-9344-D76845E33E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AC-4816-9344-D76845E33E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AC-4816-9344-D76845E33E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AC-4816-9344-D76845E33E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454</c:v>
                </c:pt>
                <c:pt idx="3">
                  <c:v>460</c:v>
                </c:pt>
                <c:pt idx="6">
                  <c:v>456</c:v>
                </c:pt>
                <c:pt idx="9">
                  <c:v>450</c:v>
                </c:pt>
                <c:pt idx="12">
                  <c:v>430</c:v>
                </c:pt>
              </c:numCache>
            </c:numRef>
          </c:val>
          <c:extLst>
            <c:ext xmlns:c16="http://schemas.microsoft.com/office/drawing/2014/chart" uri="{C3380CC4-5D6E-409C-BE32-E72D297353CC}">
              <c16:uniqueId val="{00000006-95AC-4816-9344-D76845E33E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439</c:v>
                </c:pt>
                <c:pt idx="3">
                  <c:v>376</c:v>
                </c:pt>
                <c:pt idx="6">
                  <c:v>336</c:v>
                </c:pt>
                <c:pt idx="9">
                  <c:v>310</c:v>
                </c:pt>
                <c:pt idx="12">
                  <c:v>285</c:v>
                </c:pt>
              </c:numCache>
            </c:numRef>
          </c:val>
          <c:extLst>
            <c:ext xmlns:c16="http://schemas.microsoft.com/office/drawing/2014/chart" uri="{C3380CC4-5D6E-409C-BE32-E72D297353CC}">
              <c16:uniqueId val="{00000007-95AC-4816-9344-D76845E33E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1440</c:v>
                </c:pt>
                <c:pt idx="3">
                  <c:v>1436</c:v>
                </c:pt>
                <c:pt idx="6">
                  <c:v>1789</c:v>
                </c:pt>
                <c:pt idx="9">
                  <c:v>1751</c:v>
                </c:pt>
                <c:pt idx="12">
                  <c:v>1739</c:v>
                </c:pt>
              </c:numCache>
            </c:numRef>
          </c:val>
          <c:extLst>
            <c:ext xmlns:c16="http://schemas.microsoft.com/office/drawing/2014/chart" uri="{C3380CC4-5D6E-409C-BE32-E72D297353CC}">
              <c16:uniqueId val="{00000008-95AC-4816-9344-D76845E33E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c:v>
                </c:pt>
                <c:pt idx="3">
                  <c:v>44</c:v>
                </c:pt>
                <c:pt idx="6">
                  <c:v>32</c:v>
                </c:pt>
                <c:pt idx="9">
                  <c:v>21</c:v>
                </c:pt>
                <c:pt idx="12">
                  <c:v>10</c:v>
                </c:pt>
              </c:numCache>
            </c:numRef>
          </c:val>
          <c:extLst>
            <c:ext xmlns:c16="http://schemas.microsoft.com/office/drawing/2014/chart" uri="{C3380CC4-5D6E-409C-BE32-E72D297353CC}">
              <c16:uniqueId val="{00000009-95AC-4816-9344-D76845E33E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7201</c:v>
                </c:pt>
                <c:pt idx="3">
                  <c:v>6819</c:v>
                </c:pt>
                <c:pt idx="6">
                  <c:v>6324</c:v>
                </c:pt>
                <c:pt idx="9">
                  <c:v>5956</c:v>
                </c:pt>
                <c:pt idx="12">
                  <c:v>5656</c:v>
                </c:pt>
              </c:numCache>
            </c:numRef>
          </c:val>
          <c:extLst>
            <c:ext xmlns:c16="http://schemas.microsoft.com/office/drawing/2014/chart" uri="{C3380CC4-5D6E-409C-BE32-E72D297353CC}">
              <c16:uniqueId val="{0000000A-95AC-4816-9344-D76845E33E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862</c:v>
                </c:pt>
                <c:pt idx="2">
                  <c:v>#N/A</c:v>
                </c:pt>
                <c:pt idx="3">
                  <c:v>#N/A</c:v>
                </c:pt>
                <c:pt idx="4">
                  <c:v>496</c:v>
                </c:pt>
                <c:pt idx="5">
                  <c:v>#N/A</c:v>
                </c:pt>
                <c:pt idx="6">
                  <c:v>#N/A</c:v>
                </c:pt>
                <c:pt idx="7">
                  <c:v>226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AC-4816-9344-D76845E33E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829</c:v>
                </c:pt>
                <c:pt idx="1">
                  <c:v>1000</c:v>
                </c:pt>
                <c:pt idx="2">
                  <c:v>1105</c:v>
                </c:pt>
              </c:numCache>
            </c:numRef>
          </c:val>
          <c:extLst>
            <c:ext xmlns:c16="http://schemas.microsoft.com/office/drawing/2014/chart" uri="{C3380CC4-5D6E-409C-BE32-E72D297353CC}">
              <c16:uniqueId val="{00000000-648C-46CC-B840-A1ACB1E96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813</c:v>
                </c:pt>
                <c:pt idx="1">
                  <c:v>834</c:v>
                </c:pt>
                <c:pt idx="2">
                  <c:v>834</c:v>
                </c:pt>
              </c:numCache>
            </c:numRef>
          </c:val>
          <c:extLst>
            <c:ext xmlns:c16="http://schemas.microsoft.com/office/drawing/2014/chart" uri="{C3380CC4-5D6E-409C-BE32-E72D297353CC}">
              <c16:uniqueId val="{00000001-648C-46CC-B840-A1ACB1E96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925</c:v>
                </c:pt>
                <c:pt idx="1">
                  <c:v>1085</c:v>
                </c:pt>
                <c:pt idx="2">
                  <c:v>1336</c:v>
                </c:pt>
              </c:numCache>
            </c:numRef>
          </c:val>
          <c:extLst>
            <c:ext xmlns:c16="http://schemas.microsoft.com/office/drawing/2014/chart" uri="{C3380CC4-5D6E-409C-BE32-E72D297353CC}">
              <c16:uniqueId val="{00000002-648C-46CC-B840-A1ACB1E968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比率が高いが、これは過疎債や辺地債を多く活用しているため、償還期間が短くなっているため元利償還金が高い水準で推移しているもので、過疎債、辺地債の活用により算入公債費の額も高くなっている。</a:t>
          </a:r>
          <a:endParaRPr lang="ja-JP" altLang="ja-JP" sz="1400">
            <a:effectLst/>
          </a:endParaRPr>
        </a:p>
        <a:p>
          <a:r>
            <a:rPr kumimoji="1" lang="ja-JP" altLang="ja-JP" sz="1100">
              <a:solidFill>
                <a:schemeClr val="dk1"/>
              </a:solidFill>
              <a:effectLst/>
              <a:latin typeface="+mn-lt"/>
              <a:ea typeface="+mn-ea"/>
              <a:cs typeface="+mn-cs"/>
            </a:rPr>
            <a:t>　今後もこの傾向は続くと考えているが、計画的な事業の実施はもとより、事業の重点化を推進し、起債発行額及び元利償還金の抑制を図っていく。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地方債発行額の抑制等により、年々地方債残高は減少しており、増加傾向にあった公営企業債等繰入見込額も減少傾向にある。債務負担行為に基づく支出予定額は</a:t>
          </a:r>
          <a:r>
            <a:rPr kumimoji="1" lang="ja-JP" altLang="en-US" sz="1100">
              <a:solidFill>
                <a:schemeClr val="dk1"/>
              </a:solidFill>
              <a:effectLst/>
              <a:latin typeface="+mn-lt"/>
              <a:ea typeface="+mn-ea"/>
              <a:cs typeface="+mn-cs"/>
            </a:rPr>
            <a:t>毎年償還を終え減少</a:t>
          </a:r>
          <a:r>
            <a:rPr kumimoji="1" lang="ja-JP" altLang="ja-JP" sz="1100">
              <a:solidFill>
                <a:schemeClr val="dk1"/>
              </a:solidFill>
              <a:effectLst/>
              <a:latin typeface="+mn-lt"/>
              <a:ea typeface="+mn-ea"/>
              <a:cs typeface="+mn-cs"/>
            </a:rPr>
            <a:t>傾向にあるため、今後も計画的な事業の推進等により、地方債残高の抑制を積極的に図っていく。</a:t>
          </a:r>
          <a:endParaRPr lang="ja-JP" altLang="ja-JP" sz="1400">
            <a:effectLst/>
          </a:endParaRPr>
        </a:p>
        <a:p>
          <a:r>
            <a:rPr kumimoji="1" lang="ja-JP" altLang="ja-JP" sz="1100">
              <a:solidFill>
                <a:schemeClr val="dk1"/>
              </a:solidFill>
              <a:effectLst/>
              <a:latin typeface="+mn-lt"/>
              <a:ea typeface="+mn-ea"/>
              <a:cs typeface="+mn-cs"/>
            </a:rPr>
            <a:t>　一方、近年は基金の積立を定期的に実施できたため、充当可能基金が増加しており、基準財政需要額算入見込額が増加し、将来負担比率が減少に転じ</a:t>
          </a:r>
          <a:r>
            <a:rPr kumimoji="1" lang="ja-JP" altLang="en-US" sz="1100">
              <a:solidFill>
                <a:schemeClr val="dk1"/>
              </a:solidFill>
              <a:effectLst/>
              <a:latin typeface="+mn-lt"/>
              <a:ea typeface="+mn-ea"/>
              <a:cs typeface="+mn-cs"/>
            </a:rPr>
            <a:t>、算定されていないが</a:t>
          </a:r>
          <a:r>
            <a:rPr kumimoji="1" lang="ja-JP" altLang="ja-JP" sz="1100">
              <a:solidFill>
                <a:schemeClr val="dk1"/>
              </a:solidFill>
              <a:effectLst/>
              <a:latin typeface="+mn-lt"/>
              <a:ea typeface="+mn-ea"/>
              <a:cs typeface="+mn-cs"/>
            </a:rPr>
            <a:t>、今後も財政運営の適正化を図り数値の改善に努める。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北海道利尻富士町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ふるさと納税寄付金増によるふるさと利尻富士応援基金の増、財政調整基金・役場庁舎維持補修基金への積立により、前年から</a:t>
          </a:r>
          <a:r>
            <a:rPr kumimoji="1" lang="en-US" altLang="ja-JP" sz="1100">
              <a:solidFill>
                <a:schemeClr val="dk1"/>
              </a:solidFill>
              <a:effectLst/>
              <a:latin typeface="+mn-lt"/>
              <a:ea typeface="+mn-ea"/>
              <a:cs typeface="+mn-cs"/>
            </a:rPr>
            <a:t>355</a:t>
          </a:r>
          <a:r>
            <a:rPr kumimoji="1" lang="ja-JP" altLang="ja-JP" sz="1100">
              <a:solidFill>
                <a:schemeClr val="dk1"/>
              </a:solidFill>
              <a:effectLst/>
              <a:latin typeface="+mn-lt"/>
              <a:ea typeface="+mn-ea"/>
              <a:cs typeface="+mn-cs"/>
            </a:rPr>
            <a:t>百万の増となった。</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老朽化施設の更新や、近年増えている災害等に備えるため、計画的に積み立てていく。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公共施設整備基金：老朽化が進む公共施設の修繕、建替え等に備える</a:t>
          </a:r>
          <a:endParaRPr lang="ja-JP" altLang="ja-JP" sz="1400">
            <a:effectLst/>
          </a:endParaRPr>
        </a:p>
        <a:p>
          <a:r>
            <a:rPr kumimoji="1" lang="ja-JP" altLang="ja-JP" sz="1100">
              <a:solidFill>
                <a:schemeClr val="dk1"/>
              </a:solidFill>
              <a:effectLst/>
              <a:latin typeface="+mn-lt"/>
              <a:ea typeface="+mn-ea"/>
              <a:cs typeface="+mn-cs"/>
            </a:rPr>
            <a:t>ふるさと利尻富士応援基金：ふるさと納税の寄付金を積立し、寄付の際に希望された用途で充当し町の発展・推進を図る　　</a:t>
          </a:r>
          <a:endParaRPr lang="ja-JP" altLang="ja-JP" sz="1400">
            <a:effectLst/>
          </a:endParaRPr>
        </a:p>
        <a:p>
          <a:r>
            <a:rPr kumimoji="1" lang="ja-JP" altLang="ja-JP" sz="1100">
              <a:solidFill>
                <a:schemeClr val="dk1"/>
              </a:solidFill>
              <a:effectLst/>
              <a:latin typeface="+mn-lt"/>
              <a:ea typeface="+mn-ea"/>
              <a:cs typeface="+mn-cs"/>
            </a:rPr>
            <a:t>子ども・子育て応援基金：子どもを安心して産み育てる環境を整備する経費の財源とする</a:t>
          </a:r>
          <a:endParaRPr lang="ja-JP" altLang="ja-JP" sz="1400">
            <a:effectLst/>
          </a:endParaRPr>
        </a:p>
        <a:p>
          <a:r>
            <a:rPr kumimoji="1" lang="ja-JP" altLang="ja-JP" sz="1100">
              <a:solidFill>
                <a:schemeClr val="dk1"/>
              </a:solidFill>
              <a:effectLst/>
              <a:latin typeface="+mn-lt"/>
              <a:ea typeface="+mn-ea"/>
              <a:cs typeface="+mn-cs"/>
            </a:rPr>
            <a:t>役場庁舎維持補修基金：役場庁舎の適切な維持補修経費の財源として</a:t>
          </a:r>
          <a:endParaRPr lang="ja-JP" altLang="ja-JP" sz="1400">
            <a:effectLst/>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社会福祉事業基金：特別養護老人ホーム、デイサービスセンター、老人保健施設等の備品整備等財源として</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ふるさと利尻富士応援基金：ふるさと納税による基金への積み立て。</a:t>
          </a:r>
          <a:endParaRPr lang="ja-JP" altLang="ja-JP" sz="1400">
            <a:effectLst/>
          </a:endParaRPr>
        </a:p>
        <a:p>
          <a:r>
            <a:rPr kumimoji="1" lang="ja-JP" altLang="ja-JP" sz="1100">
              <a:solidFill>
                <a:schemeClr val="dk1"/>
              </a:solidFill>
              <a:effectLst/>
              <a:latin typeface="+mn-lt"/>
              <a:ea typeface="+mn-ea"/>
              <a:cs typeface="+mn-cs"/>
            </a:rPr>
            <a:t>公共施設整備基金：今後の施設大規模修繕、建替え（葬苑、公民館、体育館等）に備えた積み立て。</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子ども・子育て応援基金：子どもを安心して産み育てる環境を整備する経費の財源と</a:t>
          </a:r>
          <a:r>
            <a:rPr kumimoji="1" lang="ja-JP" altLang="en-US" sz="1100">
              <a:solidFill>
                <a:schemeClr val="dk1"/>
              </a:solidFill>
              <a:effectLst/>
              <a:latin typeface="+mn-lt"/>
              <a:ea typeface="+mn-ea"/>
              <a:cs typeface="+mn-cs"/>
            </a:rPr>
            <a:t>して積み立て。</a:t>
          </a:r>
          <a:endParaRPr lang="ja-JP" altLang="ja-JP">
            <a:effectLst/>
          </a:endParaRPr>
        </a:p>
        <a:p>
          <a:r>
            <a:rPr kumimoji="1" lang="ja-JP" altLang="ja-JP" sz="1100">
              <a:solidFill>
                <a:schemeClr val="dk1"/>
              </a:solidFill>
              <a:effectLst/>
              <a:latin typeface="+mn-lt"/>
              <a:ea typeface="+mn-ea"/>
              <a:cs typeface="+mn-cs"/>
            </a:rPr>
            <a:t>役場庁舎維持補修基金：役場庁舎老朽化箇所の改修に備えた積立。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公共施設整備基金：今後の施設大規模修繕、建替え（葬苑、公民館、体育館等）に備え、計画的に積み立てていく。</a:t>
          </a:r>
          <a:endParaRPr lang="ja-JP" altLang="ja-JP" sz="1400">
            <a:effectLst/>
          </a:endParaRPr>
        </a:p>
        <a:p>
          <a:r>
            <a:rPr kumimoji="1" lang="ja-JP" altLang="ja-JP" sz="1100">
              <a:solidFill>
                <a:schemeClr val="dk1"/>
              </a:solidFill>
              <a:effectLst/>
              <a:latin typeface="+mn-lt"/>
              <a:ea typeface="+mn-ea"/>
              <a:cs typeface="+mn-cs"/>
            </a:rPr>
            <a:t>役場庁舎維持補修基金：今後の庁舎改修等に備え、計画的に積み立てていく。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利子、寄付金等</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百万円の積立て。</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近年増えている災害等に備えるため、計画的に積み立てていく。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施設の更新等により、地方債償還額の増加が見込まれるため、計画的に積み立てを行っていく。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23623F1-A80D-448D-AE01-EECCA4503FD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8E25E8B-57F0-418F-8A4F-26317469846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95624BC-70B4-421D-8670-4273EA73FF2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07B3332-6BB7-468F-9A3D-3B90E9CA79E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174E607-B557-43FD-96CA-0B6EFC90F58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B4A8AEC-43D0-48C1-A257-2468E94177A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E0CB178-3A53-4E14-8A67-806BCDD7F0C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73C4490-C5EE-42D4-8F3B-9533B718434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5ED65B0-B427-4094-B3A9-D418A4B465C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AA4A680-28FF-44BE-9AC9-7307A105EBC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
2,252
105.62
5,687,043
5,624,948
61,695
2,515,507
5,656,369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EF2098D-D1C7-4E3F-912A-4AC3B15D3DC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04ACC46-FE4D-495E-85E5-A7117F4E59D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4EDA6C1-4113-435E-9E8C-E1740159556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26804EA-6A28-4C4D-89EA-8487C784C38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A20DF49-57EF-475A-9C11-5B4C389DEA8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4789922-89F8-436C-8FB5-17C5BAA38A6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E425962-AEE4-402E-A17F-C87E65235B4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FDF9D41-794E-4EB5-A059-A67B84C183E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E2D76D5-7AFF-4FFB-B742-51251D938E5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18F04AE-E28F-48CC-9B4C-9923DF8DCE1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B8BBA01-EBA3-46A5-8071-5166907175A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A3E7F0F-BFE9-4F04-8AC3-057DBBD8C9A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08A48A3-BFAA-4539-ADD5-5631BE5EB20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8A47590-0C38-4B68-8634-192874FBF8A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8320780-AB2E-47D3-AA04-A31F136A59E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2E1327A-4010-48B4-B945-28C4A2A99C5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43F9882-E049-41C1-B837-575810F4CB5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05FF031-45B0-47DD-9ED6-04891E0B990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6BB3F5F-5944-46BA-90A4-48631FE6057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E8185BB-CCB6-4C3F-81A4-33E5B7887CC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966871B-7677-493F-B21C-6CE2E73D587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4387E5E-0B2D-4E88-91DD-F7DAC558199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217BFB8-BC07-4956-8678-A4B78921D2A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4D644AC-5C41-4597-B198-1F1405C73F4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5283D86-7F83-4B97-99A1-12D22496238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7B6593A-5DD6-4F6C-BF09-38561BED66F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59F1AAD-BDC6-4C39-988F-16E104832E6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09DAF69-0EEB-457F-BC33-2832137A7BC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867CD98-0602-478B-AF00-48EB4BF9B52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18395D6-DA7E-4B22-92DE-0121118206D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B617A2D-0F63-4D68-94E8-A54066EE01D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ED46776-35D4-4BDE-9D0E-31D08C43107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AC1C4F0-B7C7-4BA7-B045-DEC1222B2A5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DFE115D-2571-42B6-9409-23727E943EB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A085624-61B2-4200-A37F-8C98E2E605D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F648F4D-9FC0-4BEE-B3EB-06CC4D80C15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E2FBEED-E97E-4B4F-A351-16A3DD2C00E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過疎、辺地の指定を受けている本町は、年々人口の減少及び高齢化率が上昇傾向にある。また、基幹産業である水産業・観光業の低迷等により税収が伸び悩んでいることから財政基盤が弱く、類似団体を</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ポイント下回っている。今後も行財政改革を着実に実行し、財政構造の改革を進め財政基盤の強化に努める。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71EB86A-7CB4-406B-9C54-91A0D2E86E0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2B95065A-A233-4AA7-BF9A-65FAE952F61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FF1F63CC-B819-441A-A3EE-74A6F421E8C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3192CD0-780E-4FDD-9B89-7A6A77F400B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0B615AF-AA29-4F96-A1FC-C695BBF7F92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E60303E-214A-47FD-BE32-CC922AABE85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CF74C841-8B46-41FD-9B7C-F19383035C9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9687E97-E20B-4889-82BB-FA05715D8BB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659B548-0B3C-4338-B291-60988A86620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0D9D2A3-3D1C-49B1-ADD5-7AE54DE7BF7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7972960-3F0F-4118-A7AD-93C3CC547FD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BF077034-F615-4828-AF0D-AF90A0CC04F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DA9AD769-A3FE-4781-9EFC-1083F29124D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9E7ADF8-B139-4408-9624-475F7899E3B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DC8EDF18-DB4E-46EC-9A8C-A8E0159632AB}"/>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E3704172-3F28-41B7-A956-7B23F0BCC24B}"/>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CD347D0A-069D-4592-A2CF-8A899E93DF2F}"/>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DFB0DBD6-7FBE-4D22-8E00-91A12F23EFCE}"/>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135332B7-751A-443C-9990-5EDFCAB7BC1E}"/>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82F828AC-2D21-4670-A360-DE112E543BED}"/>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B8A9DCB2-8E55-4B52-8677-3FA3F12D326E}"/>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D96D5281-14F2-417C-907F-6C1DDAF34E3E}"/>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7410E78-D7CA-4A51-92B4-5DFEC6BB0C66}"/>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154CBC06-75DD-401E-A2D0-AA40041C593C}"/>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852243F8-D0CC-4533-887B-25AB4A44AB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DF435DED-94A5-43CC-8CF4-562F8D324BA7}"/>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1612CEC3-71C6-4114-AD9B-6EAC8C78826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ABD0E6F5-0B8B-43C4-BC83-EA31DB86D068}"/>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829BB402-EE46-4653-A4A3-736D42C6B16B}"/>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8F8474BC-2609-4115-9842-2F86E1A3F04E}"/>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F6D1812B-B353-43F1-9710-52B4593541D1}"/>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36E4826-7427-4E95-B771-2F7F1E0CD414}"/>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CBC7C7C7-B9F9-442A-A6D3-37530BBE4159}"/>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CC44148B-79A9-44CB-8F54-2CA897D4733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B0E2373-5507-459E-B010-54F0D837280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D22C998-B36E-48E6-8977-64858972AD4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38E0B6D-6D38-42AB-B142-CEB3D0353A8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3BE7760-795A-4E09-9851-BB203070F5F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CED3EC02-6F7F-4D41-B1C7-DC3D93466729}"/>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A24FDED3-2838-4945-89F5-E7D8A385BA42}"/>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A35D13B9-067B-46EB-844E-360556FDD919}"/>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68140D8F-4311-4F97-869F-3181FE29F975}"/>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1D29E652-9274-465D-A79E-3E94DC8B4C89}"/>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F0F84094-DA8F-436C-8927-5CDCAF2F029A}"/>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641889C3-DCD8-4C26-82D1-1654F69E754D}"/>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3E612411-877C-4E53-B3DE-4DF0C3293823}"/>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D0B7ABB9-573A-4AD8-85E6-96AF25F4280A}"/>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7BAF6DFF-ACC9-4DC8-B323-83AE737E03F2}"/>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14FBF00-280B-47FB-AC70-BE58F52581E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FDE19FB-3FD7-4F42-8BEC-5848997801E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76FBD28A-3B6F-406A-A662-5918E7907D5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C93A3768-F832-4DC1-A6E2-3B3CAB1FA57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890DAD0-029D-4F63-A066-27839A61EE3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76E9920-399D-4F7C-9A89-B09A502CA4F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2EC36B3F-008E-471E-B059-E2E6D0B0B13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3C064BBC-4DA5-4755-8565-5DF89001F36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931CF74-330D-4B79-8DC5-A58A7A78CCE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F7DAAB64-62CF-43CC-B2EB-7EA4B7A7388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C7F2746-2F96-460C-9DBF-24BCBD9B8CE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BFD638C9-AFE6-4ABA-A1E4-E419A508413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732A1522-E9D6-4BAA-8451-926E7ADB567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ポイント下回っており、昨年度と比べると</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経常収支比率が上がっている。原油、物価高騰景気の低迷等による税収の減少に伴い、経常的一般財源の減少が見込まれ、今後は、普通交付税等の減少も見込まれることから、行財政改革を推進し経常経費の抑制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CA2057B-0C05-408B-B4C5-83F330AEFCE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335A1DB5-DA4C-44E6-8047-C7B3EDB7B70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E4A3B744-F691-48FE-BC16-37613A556ED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1D04EA6-3379-4CB0-B9E7-28B8D2B3551E}"/>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C0987FDF-EC6A-4BA1-8311-CFE05BF3625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C9B92761-00B7-40D1-B7E1-CA65640B873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27A5D64B-B56E-4BBC-AA92-09A07F6271EB}"/>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181F05BB-4606-4098-93AD-B92461A45DC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DF3729DB-5893-42E1-B780-22903CF4EBE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A3F33855-B691-4DF6-B824-B22C22098763}"/>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5A9929AD-26F8-4434-B9C9-3676B26AB238}"/>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F4A7D1A6-B546-4C36-9B08-B2174731BC1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549A20A8-A724-4243-B0FE-E4E9D3D4795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775EAB3-0B75-4E8D-9664-C9620240AB8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5B5BF14-AC6E-41C7-B73D-B1C2FC897B4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595BC0AC-707D-4879-82F6-C9BC0D83511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3E7A91FB-41D8-48B5-88A0-50FB7A6D4DF4}"/>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7813F65B-E0BF-4FDE-A32F-2E72EF2B0BD3}"/>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4E928E4-B8A5-4449-ABA2-90BDEEAD528A}"/>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AE604100-4B38-45D0-BE2B-835051B696D7}"/>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597FCAFA-84FA-4338-B851-74011DE862A3}"/>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62</xdr:row>
      <xdr:rowOff>64558</xdr:rowOff>
    </xdr:to>
    <xdr:cxnSp macro="">
      <xdr:nvCxnSpPr>
        <xdr:cNvPr id="131" name="直線コネクタ 130">
          <a:extLst>
            <a:ext uri="{FF2B5EF4-FFF2-40B4-BE49-F238E27FC236}">
              <a16:creationId xmlns:a16="http://schemas.microsoft.com/office/drawing/2014/main" id="{6BCFFBA6-8623-43A3-A389-83E1AFD6031E}"/>
            </a:ext>
          </a:extLst>
        </xdr:cNvPr>
        <xdr:cNvCxnSpPr/>
      </xdr:nvCxnSpPr>
      <xdr:spPr>
        <a:xfrm>
          <a:off x="4114800" y="10537613"/>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E5CA0EC0-6A3F-439F-95D0-6D74CCEC95D8}"/>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6EC2A01A-BB50-4C23-9649-6711ED3E89B2}"/>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63</xdr:row>
      <xdr:rowOff>9737</xdr:rowOff>
    </xdr:to>
    <xdr:cxnSp macro="">
      <xdr:nvCxnSpPr>
        <xdr:cNvPr id="134" name="直線コネクタ 133">
          <a:extLst>
            <a:ext uri="{FF2B5EF4-FFF2-40B4-BE49-F238E27FC236}">
              <a16:creationId xmlns:a16="http://schemas.microsoft.com/office/drawing/2014/main" id="{8E05CBB3-9A49-4633-A52A-18C781A974E4}"/>
            </a:ext>
          </a:extLst>
        </xdr:cNvPr>
        <xdr:cNvCxnSpPr/>
      </xdr:nvCxnSpPr>
      <xdr:spPr>
        <a:xfrm flipV="1">
          <a:off x="3225800" y="1053761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4025BC3F-DD03-47B2-8CC3-07E5A812F52A}"/>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F12D1A4B-6A66-4671-AB81-8857FD2F2021}"/>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29845</xdr:rowOff>
    </xdr:to>
    <xdr:cxnSp macro="">
      <xdr:nvCxnSpPr>
        <xdr:cNvPr id="137" name="直線コネクタ 136">
          <a:extLst>
            <a:ext uri="{FF2B5EF4-FFF2-40B4-BE49-F238E27FC236}">
              <a16:creationId xmlns:a16="http://schemas.microsoft.com/office/drawing/2014/main" id="{50F8E6E2-0457-4B69-B44B-EF9287D48938}"/>
            </a:ext>
          </a:extLst>
        </xdr:cNvPr>
        <xdr:cNvCxnSpPr/>
      </xdr:nvCxnSpPr>
      <xdr:spPr>
        <a:xfrm flipV="1">
          <a:off x="2336800" y="108110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81FA6B03-9FBB-4BE8-BC1C-7E9E466BCC4E}"/>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74816CDD-81D8-499B-91C7-0AA92E58ECD6}"/>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29845</xdr:rowOff>
    </xdr:to>
    <xdr:cxnSp macro="">
      <xdr:nvCxnSpPr>
        <xdr:cNvPr id="140" name="直線コネクタ 139">
          <a:extLst>
            <a:ext uri="{FF2B5EF4-FFF2-40B4-BE49-F238E27FC236}">
              <a16:creationId xmlns:a16="http://schemas.microsoft.com/office/drawing/2014/main" id="{E947B5E7-A152-4F5F-88A0-768CEF8D1AC3}"/>
            </a:ext>
          </a:extLst>
        </xdr:cNvPr>
        <xdr:cNvCxnSpPr/>
      </xdr:nvCxnSpPr>
      <xdr:spPr>
        <a:xfrm>
          <a:off x="1447800" y="1079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37846F81-BA8B-4AAB-91A1-CAC5247BE7EF}"/>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D62373CA-9524-4293-9186-B30A4EA2E9A4}"/>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7E3B79DD-A1F5-4CB8-AF80-E8DB578AE7F8}"/>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EA9206F7-8C61-4A85-ADD3-9A928341353E}"/>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44466CA-3FFE-40D1-AEA6-42E35224934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8588ED5-3501-4743-A479-BA3457ED6AF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E59847F-BE6B-4871-8FFA-9E1724F4FA0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CD91E87-0663-4505-AA0D-2B676C7E867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8F00A8B-90A3-41E2-B8C2-AFCE77B87C3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13758</xdr:rowOff>
    </xdr:from>
    <xdr:to>
      <xdr:col>23</xdr:col>
      <xdr:colOff>184150</xdr:colOff>
      <xdr:row>62</xdr:row>
      <xdr:rowOff>115358</xdr:rowOff>
    </xdr:to>
    <xdr:sp macro="" textlink="">
      <xdr:nvSpPr>
        <xdr:cNvPr id="150" name="楕円 149">
          <a:extLst>
            <a:ext uri="{FF2B5EF4-FFF2-40B4-BE49-F238E27FC236}">
              <a16:creationId xmlns:a16="http://schemas.microsoft.com/office/drawing/2014/main" id="{26CF35B9-3571-47E6-A6C1-211C01DA74D2}"/>
            </a:ext>
          </a:extLst>
        </xdr:cNvPr>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30285</xdr:rowOff>
    </xdr:from>
    <xdr:ext cx="762000" cy="259045"/>
    <xdr:sp macro="" textlink="">
      <xdr:nvSpPr>
        <xdr:cNvPr id="151" name="財政構造の弾力性該当値テキスト">
          <a:extLst>
            <a:ext uri="{FF2B5EF4-FFF2-40B4-BE49-F238E27FC236}">
              <a16:creationId xmlns:a16="http://schemas.microsoft.com/office/drawing/2014/main" id="{372E02A5-1E1E-4962-94D8-60D8A435DCA9}"/>
            </a:ext>
          </a:extLst>
        </xdr:cNvPr>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2" name="楕円 151">
          <a:extLst>
            <a:ext uri="{FF2B5EF4-FFF2-40B4-BE49-F238E27FC236}">
              <a16:creationId xmlns:a16="http://schemas.microsoft.com/office/drawing/2014/main" id="{2B320A8F-3126-4A07-8EC7-208E6DB1F249}"/>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3" name="テキスト ボックス 152">
          <a:extLst>
            <a:ext uri="{FF2B5EF4-FFF2-40B4-BE49-F238E27FC236}">
              <a16:creationId xmlns:a16="http://schemas.microsoft.com/office/drawing/2014/main" id="{31D09E00-B03F-44F9-9090-C127A2EFB834}"/>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4" name="楕円 153">
          <a:extLst>
            <a:ext uri="{FF2B5EF4-FFF2-40B4-BE49-F238E27FC236}">
              <a16:creationId xmlns:a16="http://schemas.microsoft.com/office/drawing/2014/main" id="{570901F2-9C6C-4758-B1C0-0DD521C0D462}"/>
            </a:ext>
          </a:extLst>
        </xdr:cNvPr>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5" name="テキスト ボックス 154">
          <a:extLst>
            <a:ext uri="{FF2B5EF4-FFF2-40B4-BE49-F238E27FC236}">
              <a16:creationId xmlns:a16="http://schemas.microsoft.com/office/drawing/2014/main" id="{3FF903C4-DDE5-451B-93FE-693B148372A9}"/>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6" name="楕円 155">
          <a:extLst>
            <a:ext uri="{FF2B5EF4-FFF2-40B4-BE49-F238E27FC236}">
              <a16:creationId xmlns:a16="http://schemas.microsoft.com/office/drawing/2014/main" id="{248D3E89-3880-4C9F-B35A-02882E622C00}"/>
            </a:ext>
          </a:extLst>
        </xdr:cNvPr>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7" name="テキスト ボックス 156">
          <a:extLst>
            <a:ext uri="{FF2B5EF4-FFF2-40B4-BE49-F238E27FC236}">
              <a16:creationId xmlns:a16="http://schemas.microsoft.com/office/drawing/2014/main" id="{1BD5E422-81B8-423D-A4B0-B29153D88099}"/>
            </a:ext>
          </a:extLst>
        </xdr:cNvPr>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8" name="楕円 157">
          <a:extLst>
            <a:ext uri="{FF2B5EF4-FFF2-40B4-BE49-F238E27FC236}">
              <a16:creationId xmlns:a16="http://schemas.microsoft.com/office/drawing/2014/main" id="{78150A11-4871-4897-85F4-7EC3E3AA2527}"/>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9" name="テキスト ボックス 158">
          <a:extLst>
            <a:ext uri="{FF2B5EF4-FFF2-40B4-BE49-F238E27FC236}">
              <a16:creationId xmlns:a16="http://schemas.microsoft.com/office/drawing/2014/main" id="{9D1997E5-4CE8-4333-9D31-CAC55971D6F1}"/>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3C681739-3982-4C42-A142-B428D570BA1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5A842D3E-1503-43C2-B19D-D73EF001E62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9CF1136-4DB6-4277-A5D1-50A4B5BD54D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C2DB00F-2999-4617-9AC7-C84DB1095EC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7BC706-771E-49B8-AE8F-A663375BAEC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9A71F6C-1CD4-4979-9D19-C0BA6C8F17F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863EFD8-8BC4-4949-8CD3-5A5B70A2599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F00573EA-A128-4120-9114-B3AF00D6348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A6DDE7D2-7EA9-480F-B9B2-30C6E0BDEE8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ED97349-5962-40AB-9DE2-6EFE52FD9A9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B765FCD-C48D-4F82-B2F7-5E8543708BC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8D757A2-FF94-400C-BFC0-30D77E2CFC5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1F7876FF-AC10-4213-87D3-8238BEA400F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類似団体を上回っているが、主な要因は人件費である。これは主に空港管理及び保育所等を直営で運営していることによるものである。</a:t>
          </a:r>
          <a:endParaRPr lang="ja-JP" altLang="ja-JP" sz="1400">
            <a:effectLst/>
          </a:endParaRPr>
        </a:p>
        <a:p>
          <a:r>
            <a:rPr kumimoji="1" lang="ja-JP" altLang="ja-JP" sz="1100">
              <a:solidFill>
                <a:schemeClr val="dk1"/>
              </a:solidFill>
              <a:effectLst/>
              <a:latin typeface="+mn-lt"/>
              <a:ea typeface="+mn-ea"/>
              <a:cs typeface="+mn-cs"/>
            </a:rPr>
            <a:t>　今後も適正な人員配置及び経常経費の節減等によりコスト削減を図っていく方針である。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ED409B52-3BED-4756-A220-6775803C47E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1ADD9D3-3EFB-41A4-81E5-CB411AB5465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01774D8-9753-47D1-8124-629B382B380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FD4FD171-E034-406A-9286-98FAB794C1C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E57D53C6-7535-4A29-8C46-ADA0859FD9D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F1415A25-8AA8-4382-97EC-514690BA318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61D3EFB7-F83C-413E-9180-24FDB0390B05}"/>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FAA337E8-B56F-40A1-9EB4-3144C784F04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6EDBB778-A756-44AE-B5FE-CFA417619CE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84471F93-45DF-4F62-9DB6-90219C7BD65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88385EEF-5405-454D-8119-1DF51B7689BC}"/>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2820722A-9674-4222-A29E-FF22911A75E6}"/>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A0FD9947-7AF0-4DD6-A184-B8DFFA9CAE1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7344955A-F224-4D90-9837-A6D91D9132F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26055AE-5535-4EC5-ACDB-D82333A534A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CB9747CD-3EBA-4149-B578-5F5A5A1FD8EF}"/>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320418D4-B5EF-4822-A06B-B916DF208F2C}"/>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71F4598C-D0B7-4A22-B8E5-939972C0311D}"/>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AAF5D94F-1AF6-41BE-AA1C-3E4C6836165E}"/>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AF034E4A-B7C7-49B9-9DB0-3226720D23E3}"/>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54008</xdr:rowOff>
    </xdr:from>
    <xdr:to>
      <xdr:col>23</xdr:col>
      <xdr:colOff>133350</xdr:colOff>
      <xdr:row>83</xdr:row>
      <xdr:rowOff>66078</xdr:rowOff>
    </xdr:to>
    <xdr:cxnSp macro="">
      <xdr:nvCxnSpPr>
        <xdr:cNvPr id="193" name="直線コネクタ 192">
          <a:extLst>
            <a:ext uri="{FF2B5EF4-FFF2-40B4-BE49-F238E27FC236}">
              <a16:creationId xmlns:a16="http://schemas.microsoft.com/office/drawing/2014/main" id="{AA23E83D-ED64-4C24-B74A-A1BB158383EC}"/>
            </a:ext>
          </a:extLst>
        </xdr:cNvPr>
        <xdr:cNvCxnSpPr/>
      </xdr:nvCxnSpPr>
      <xdr:spPr>
        <a:xfrm>
          <a:off x="4114800" y="14284358"/>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3CD790C4-4050-43E8-884D-DA199670A358}"/>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4DAFF579-CF57-492C-B6F4-8F415308F56C}"/>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36827</xdr:rowOff>
    </xdr:from>
    <xdr:to>
      <xdr:col>19</xdr:col>
      <xdr:colOff>133350</xdr:colOff>
      <xdr:row>83</xdr:row>
      <xdr:rowOff>54008</xdr:rowOff>
    </xdr:to>
    <xdr:cxnSp macro="">
      <xdr:nvCxnSpPr>
        <xdr:cNvPr id="196" name="直線コネクタ 195">
          <a:extLst>
            <a:ext uri="{FF2B5EF4-FFF2-40B4-BE49-F238E27FC236}">
              <a16:creationId xmlns:a16="http://schemas.microsoft.com/office/drawing/2014/main" id="{835C17C0-4328-4E40-89AC-60366F869951}"/>
            </a:ext>
          </a:extLst>
        </xdr:cNvPr>
        <xdr:cNvCxnSpPr/>
      </xdr:nvCxnSpPr>
      <xdr:spPr>
        <a:xfrm>
          <a:off x="3225800" y="14267177"/>
          <a:ext cx="889000" cy="1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37D14DDC-73D2-4B9D-9FC2-27AA3FC83673}"/>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49AF240D-786E-4CC9-9A62-068C80455E83}"/>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139001</xdr:rowOff>
    </xdr:from>
    <xdr:to>
      <xdr:col>15</xdr:col>
      <xdr:colOff>82550</xdr:colOff>
      <xdr:row>83</xdr:row>
      <xdr:rowOff>36827</xdr:rowOff>
    </xdr:to>
    <xdr:cxnSp macro="">
      <xdr:nvCxnSpPr>
        <xdr:cNvPr id="199" name="直線コネクタ 198">
          <a:extLst>
            <a:ext uri="{FF2B5EF4-FFF2-40B4-BE49-F238E27FC236}">
              <a16:creationId xmlns:a16="http://schemas.microsoft.com/office/drawing/2014/main" id="{BD4F9805-0782-481B-A41D-7383CD61E412}"/>
            </a:ext>
          </a:extLst>
        </xdr:cNvPr>
        <xdr:cNvCxnSpPr/>
      </xdr:nvCxnSpPr>
      <xdr:spPr>
        <a:xfrm>
          <a:off x="2336800" y="14197901"/>
          <a:ext cx="889000" cy="6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412E5070-0AFB-4ABD-8597-329DA0A6C69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C1D9875E-1496-4A62-8C03-E0D1B77D3E63}"/>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139001</xdr:rowOff>
    </xdr:from>
    <xdr:to>
      <xdr:col>11</xdr:col>
      <xdr:colOff>31750</xdr:colOff>
      <xdr:row>82</xdr:row>
      <xdr:rowOff>147704</xdr:rowOff>
    </xdr:to>
    <xdr:cxnSp macro="">
      <xdr:nvCxnSpPr>
        <xdr:cNvPr id="202" name="直線コネクタ 201">
          <a:extLst>
            <a:ext uri="{FF2B5EF4-FFF2-40B4-BE49-F238E27FC236}">
              <a16:creationId xmlns:a16="http://schemas.microsoft.com/office/drawing/2014/main" id="{80811EA5-9469-4D90-86ED-376805253FBA}"/>
            </a:ext>
          </a:extLst>
        </xdr:cNvPr>
        <xdr:cNvCxnSpPr/>
      </xdr:nvCxnSpPr>
      <xdr:spPr>
        <a:xfrm flipV="1">
          <a:off x="1447800" y="14197901"/>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F8FCADBA-D1DE-429B-BDD8-759AA1E12252}"/>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CDC53542-601C-4398-8DB1-9D6D61AAC5B4}"/>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CF8142F7-903E-43C3-AB1F-C2E715D73E6B}"/>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F4264104-7059-4A41-987E-2D8FD58A4A3D}"/>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C0C4F08-201E-4336-85AF-E2662BB0781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DDDF821-C0E2-4493-8604-58821D2CBD5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DC335A8-1BC0-4B21-BBF2-D4D8A2B1244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AFA6211-BB1E-4073-9793-6535066A60D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5FCDDFF-1C87-4B72-B7CE-F1496C94370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15278</xdr:rowOff>
    </xdr:from>
    <xdr:to>
      <xdr:col>23</xdr:col>
      <xdr:colOff>184150</xdr:colOff>
      <xdr:row>83</xdr:row>
      <xdr:rowOff>116878</xdr:rowOff>
    </xdr:to>
    <xdr:sp macro="" textlink="">
      <xdr:nvSpPr>
        <xdr:cNvPr id="212" name="楕円 211">
          <a:extLst>
            <a:ext uri="{FF2B5EF4-FFF2-40B4-BE49-F238E27FC236}">
              <a16:creationId xmlns:a16="http://schemas.microsoft.com/office/drawing/2014/main" id="{2EF77AF8-FAE0-4D5B-8F88-D67B4FF07F3F}"/>
            </a:ext>
          </a:extLst>
        </xdr:cNvPr>
        <xdr:cNvSpPr/>
      </xdr:nvSpPr>
      <xdr:spPr>
        <a:xfrm>
          <a:off x="4902200" y="142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158805</xdr:rowOff>
    </xdr:from>
    <xdr:ext cx="762000" cy="259045"/>
    <xdr:sp macro="" textlink="">
      <xdr:nvSpPr>
        <xdr:cNvPr id="213" name="人件費・物件費等の状況該当値テキスト">
          <a:extLst>
            <a:ext uri="{FF2B5EF4-FFF2-40B4-BE49-F238E27FC236}">
              <a16:creationId xmlns:a16="http://schemas.microsoft.com/office/drawing/2014/main" id="{30DA2FDE-636D-4A82-93E6-F0817D7926DB}"/>
            </a:ext>
          </a:extLst>
        </xdr:cNvPr>
        <xdr:cNvSpPr txBox="1"/>
      </xdr:nvSpPr>
      <xdr:spPr>
        <a:xfrm>
          <a:off x="5041900" y="1421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3208</xdr:rowOff>
    </xdr:from>
    <xdr:to>
      <xdr:col>19</xdr:col>
      <xdr:colOff>184150</xdr:colOff>
      <xdr:row>83</xdr:row>
      <xdr:rowOff>104808</xdr:rowOff>
    </xdr:to>
    <xdr:sp macro="" textlink="">
      <xdr:nvSpPr>
        <xdr:cNvPr id="214" name="楕円 213">
          <a:extLst>
            <a:ext uri="{FF2B5EF4-FFF2-40B4-BE49-F238E27FC236}">
              <a16:creationId xmlns:a16="http://schemas.microsoft.com/office/drawing/2014/main" id="{A459576C-5BF9-4FF8-A4D5-62CCB809ECF0}"/>
            </a:ext>
          </a:extLst>
        </xdr:cNvPr>
        <xdr:cNvSpPr/>
      </xdr:nvSpPr>
      <xdr:spPr>
        <a:xfrm>
          <a:off x="4064000" y="1423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89585</xdr:rowOff>
    </xdr:from>
    <xdr:ext cx="736600" cy="259045"/>
    <xdr:sp macro="" textlink="">
      <xdr:nvSpPr>
        <xdr:cNvPr id="215" name="テキスト ボックス 214">
          <a:extLst>
            <a:ext uri="{FF2B5EF4-FFF2-40B4-BE49-F238E27FC236}">
              <a16:creationId xmlns:a16="http://schemas.microsoft.com/office/drawing/2014/main" id="{4447F913-958D-44B6-B427-139B7FE830E9}"/>
            </a:ext>
          </a:extLst>
        </xdr:cNvPr>
        <xdr:cNvSpPr txBox="1"/>
      </xdr:nvSpPr>
      <xdr:spPr>
        <a:xfrm>
          <a:off x="3733800" y="143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157477</xdr:rowOff>
    </xdr:from>
    <xdr:to>
      <xdr:col>15</xdr:col>
      <xdr:colOff>133350</xdr:colOff>
      <xdr:row>83</xdr:row>
      <xdr:rowOff>87627</xdr:rowOff>
    </xdr:to>
    <xdr:sp macro="" textlink="">
      <xdr:nvSpPr>
        <xdr:cNvPr id="216" name="楕円 215">
          <a:extLst>
            <a:ext uri="{FF2B5EF4-FFF2-40B4-BE49-F238E27FC236}">
              <a16:creationId xmlns:a16="http://schemas.microsoft.com/office/drawing/2014/main" id="{67C94AD6-5E6E-4B52-9141-F78FEEAAE092}"/>
            </a:ext>
          </a:extLst>
        </xdr:cNvPr>
        <xdr:cNvSpPr/>
      </xdr:nvSpPr>
      <xdr:spPr>
        <a:xfrm>
          <a:off x="3175000" y="142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72404</xdr:rowOff>
    </xdr:from>
    <xdr:ext cx="762000" cy="259045"/>
    <xdr:sp macro="" textlink="">
      <xdr:nvSpPr>
        <xdr:cNvPr id="217" name="テキスト ボックス 216">
          <a:extLst>
            <a:ext uri="{FF2B5EF4-FFF2-40B4-BE49-F238E27FC236}">
              <a16:creationId xmlns:a16="http://schemas.microsoft.com/office/drawing/2014/main" id="{38D00CA8-9A09-4C24-AFFF-B54495AC745D}"/>
            </a:ext>
          </a:extLst>
        </xdr:cNvPr>
        <xdr:cNvSpPr txBox="1"/>
      </xdr:nvSpPr>
      <xdr:spPr>
        <a:xfrm>
          <a:off x="2844800" y="14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88201</xdr:rowOff>
    </xdr:from>
    <xdr:to>
      <xdr:col>11</xdr:col>
      <xdr:colOff>82550</xdr:colOff>
      <xdr:row>83</xdr:row>
      <xdr:rowOff>18351</xdr:rowOff>
    </xdr:to>
    <xdr:sp macro="" textlink="">
      <xdr:nvSpPr>
        <xdr:cNvPr id="218" name="楕円 217">
          <a:extLst>
            <a:ext uri="{FF2B5EF4-FFF2-40B4-BE49-F238E27FC236}">
              <a16:creationId xmlns:a16="http://schemas.microsoft.com/office/drawing/2014/main" id="{8DB39DE4-8F57-4826-BCEC-DAA46C0E1CE6}"/>
            </a:ext>
          </a:extLst>
        </xdr:cNvPr>
        <xdr:cNvSpPr/>
      </xdr:nvSpPr>
      <xdr:spPr>
        <a:xfrm>
          <a:off x="2286000" y="141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3128</xdr:rowOff>
    </xdr:from>
    <xdr:ext cx="762000" cy="259045"/>
    <xdr:sp macro="" textlink="">
      <xdr:nvSpPr>
        <xdr:cNvPr id="219" name="テキスト ボックス 218">
          <a:extLst>
            <a:ext uri="{FF2B5EF4-FFF2-40B4-BE49-F238E27FC236}">
              <a16:creationId xmlns:a16="http://schemas.microsoft.com/office/drawing/2014/main" id="{59FF1B90-6847-4E2E-946C-791178795BEA}"/>
            </a:ext>
          </a:extLst>
        </xdr:cNvPr>
        <xdr:cNvSpPr txBox="1"/>
      </xdr:nvSpPr>
      <xdr:spPr>
        <a:xfrm>
          <a:off x="1955800" y="1423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96904</xdr:rowOff>
    </xdr:from>
    <xdr:to>
      <xdr:col>7</xdr:col>
      <xdr:colOff>31750</xdr:colOff>
      <xdr:row>83</xdr:row>
      <xdr:rowOff>27054</xdr:rowOff>
    </xdr:to>
    <xdr:sp macro="" textlink="">
      <xdr:nvSpPr>
        <xdr:cNvPr id="220" name="楕円 219">
          <a:extLst>
            <a:ext uri="{FF2B5EF4-FFF2-40B4-BE49-F238E27FC236}">
              <a16:creationId xmlns:a16="http://schemas.microsoft.com/office/drawing/2014/main" id="{6539FD47-CAE4-4135-934B-E9005293CFCA}"/>
            </a:ext>
          </a:extLst>
        </xdr:cNvPr>
        <xdr:cNvSpPr/>
      </xdr:nvSpPr>
      <xdr:spPr>
        <a:xfrm>
          <a:off x="1397000" y="141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11831</xdr:rowOff>
    </xdr:from>
    <xdr:ext cx="762000" cy="259045"/>
    <xdr:sp macro="" textlink="">
      <xdr:nvSpPr>
        <xdr:cNvPr id="221" name="テキスト ボックス 220">
          <a:extLst>
            <a:ext uri="{FF2B5EF4-FFF2-40B4-BE49-F238E27FC236}">
              <a16:creationId xmlns:a16="http://schemas.microsoft.com/office/drawing/2014/main" id="{8B86FB0C-4799-4A33-8510-26B957B9FB45}"/>
            </a:ext>
          </a:extLst>
        </xdr:cNvPr>
        <xdr:cNvSpPr txBox="1"/>
      </xdr:nvSpPr>
      <xdr:spPr>
        <a:xfrm>
          <a:off x="1066800" y="1424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C366BEB-57ED-49F2-8E2F-AF05ED067AE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D7F9EABF-41F3-4D38-9FE6-F3EA9839452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3EFED44-034F-4485-9AE8-F912514891E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7E809A2-B753-4263-9164-45A0715DB92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AFD2975-4370-4181-853F-873898D81DE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C0A8EA10-352F-4F86-8C50-57851AFDCBC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BBA67-D515-4504-98A8-51F2F172CBF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659805A2-34E9-48B5-B281-5AD798BB8DE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FA9FCD6-5DA2-432E-97B5-34EC2EC90A3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A37FEC2-6AF2-4D71-8063-E324CF82671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B3FB9B1D-9FE0-4098-BCA8-F64C4B4D03D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F43D6F7-EDA2-4C85-8AE3-CBF5BFF4BDA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C02D6314-5E9F-4441-ACD5-570E0061E4E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退職不補充の実施等により、類似団体平均を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今後も給与体系及び職員数の徹底した適正管理に努める。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3E3C1F0-4EC6-49EF-8498-21C77733C41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3FBA92C-2E76-4322-8376-39031A2A0F6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90BAC054-7584-4647-85E5-449E874F4782}"/>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BE347FA5-88C2-4E48-AF05-A349AFC44802}"/>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CFF6F1AF-6073-455D-A609-2866621645BB}"/>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B24C6135-208D-4ADC-B0A3-76E3B5572DC3}"/>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15B29F0B-CE06-49B0-AE76-8EFCC2F08DD3}"/>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3F94D717-2180-4B91-B34A-A2A8A72F8D5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1FD74A7A-5D39-45B0-BE58-F384A36CF06A}"/>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F754A403-589D-4905-9BD6-02FC16F20311}"/>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19CB89A5-6A6C-4D65-891B-F6991015374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7572686-DF3A-4CB1-BF68-9E2BE15A44F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703B8D9-B503-4417-B193-5324B1F394D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1C4723EE-C5BE-44F1-A578-CEC9491086F6}"/>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3D90357B-9B3B-44D8-B833-AFBDD9AEE36D}"/>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FCEBF3D0-DC6B-4208-A5B2-3F665A28AD3E}"/>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FF78DC97-431A-4AF7-96DE-05DB6EC5E63A}"/>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49459DE0-3DCA-470F-8E43-0997C8DD8BE8}"/>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137668</xdr:rowOff>
    </xdr:from>
    <xdr:to>
      <xdr:col>81</xdr:col>
      <xdr:colOff>44450</xdr:colOff>
      <xdr:row>88</xdr:row>
      <xdr:rowOff>28956</xdr:rowOff>
    </xdr:to>
    <xdr:cxnSp macro="">
      <xdr:nvCxnSpPr>
        <xdr:cNvPr id="253" name="直線コネクタ 252">
          <a:extLst>
            <a:ext uri="{FF2B5EF4-FFF2-40B4-BE49-F238E27FC236}">
              <a16:creationId xmlns:a16="http://schemas.microsoft.com/office/drawing/2014/main" id="{EBF253AA-9E7B-4C32-8A80-6EB28269A3F6}"/>
            </a:ext>
          </a:extLst>
        </xdr:cNvPr>
        <xdr:cNvCxnSpPr/>
      </xdr:nvCxnSpPr>
      <xdr:spPr>
        <a:xfrm>
          <a:off x="16179800" y="1505381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33623BF0-35DE-41B6-8DF9-308A68090C1D}"/>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C68D154B-AD58-4DD0-8AAC-DAF3F84A7967}"/>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137668</xdr:rowOff>
    </xdr:from>
    <xdr:to>
      <xdr:col>77</xdr:col>
      <xdr:colOff>44450</xdr:colOff>
      <xdr:row>88</xdr:row>
      <xdr:rowOff>4826</xdr:rowOff>
    </xdr:to>
    <xdr:cxnSp macro="">
      <xdr:nvCxnSpPr>
        <xdr:cNvPr id="256" name="直線コネクタ 255">
          <a:extLst>
            <a:ext uri="{FF2B5EF4-FFF2-40B4-BE49-F238E27FC236}">
              <a16:creationId xmlns:a16="http://schemas.microsoft.com/office/drawing/2014/main" id="{D24E58AB-9141-417A-A542-38EDD249AA51}"/>
            </a:ext>
          </a:extLst>
        </xdr:cNvPr>
        <xdr:cNvCxnSpPr/>
      </xdr:nvCxnSpPr>
      <xdr:spPr>
        <a:xfrm flipV="1">
          <a:off x="15290800" y="1505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E6CEEE3A-45B6-4F2C-BE74-221D796F8C39}"/>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E8450A18-792D-4DB1-BF4F-BCC86B1C1B85}"/>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xdr:rowOff>
    </xdr:from>
    <xdr:to>
      <xdr:col>72</xdr:col>
      <xdr:colOff>203200</xdr:colOff>
      <xdr:row>88</xdr:row>
      <xdr:rowOff>4826</xdr:rowOff>
    </xdr:to>
    <xdr:cxnSp macro="">
      <xdr:nvCxnSpPr>
        <xdr:cNvPr id="259" name="直線コネクタ 258">
          <a:extLst>
            <a:ext uri="{FF2B5EF4-FFF2-40B4-BE49-F238E27FC236}">
              <a16:creationId xmlns:a16="http://schemas.microsoft.com/office/drawing/2014/main" id="{60BDDEBA-C7DB-4DB0-B46F-5A6C62F71C08}"/>
            </a:ext>
          </a:extLst>
        </xdr:cNvPr>
        <xdr:cNvCxnSpPr/>
      </xdr:nvCxnSpPr>
      <xdr:spPr>
        <a:xfrm>
          <a:off x="14401800" y="15092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983F658F-31FF-41CD-8B31-1DA18931EB7C}"/>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DE7E6D6F-52A3-41A9-8AD3-AD14AA4E7B7C}"/>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103887</xdr:rowOff>
    </xdr:from>
    <xdr:to>
      <xdr:col>68</xdr:col>
      <xdr:colOff>152400</xdr:colOff>
      <xdr:row>88</xdr:row>
      <xdr:rowOff>4826</xdr:rowOff>
    </xdr:to>
    <xdr:cxnSp macro="">
      <xdr:nvCxnSpPr>
        <xdr:cNvPr id="262" name="直線コネクタ 261">
          <a:extLst>
            <a:ext uri="{FF2B5EF4-FFF2-40B4-BE49-F238E27FC236}">
              <a16:creationId xmlns:a16="http://schemas.microsoft.com/office/drawing/2014/main" id="{52DB3DD0-C0DB-4B55-9C4C-BE705D3D1C57}"/>
            </a:ext>
          </a:extLst>
        </xdr:cNvPr>
        <xdr:cNvCxnSpPr/>
      </xdr:nvCxnSpPr>
      <xdr:spPr>
        <a:xfrm>
          <a:off x="13512800" y="1502003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8D32D10C-A725-44AB-99A9-7140DB14183E}"/>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B8ACBF76-B99A-4E4E-878B-BDD7C9155DE7}"/>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2A105FC-1BDA-434D-8C38-0BDC80B53238}"/>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51A99508-1462-4CFF-9852-CDB31563A7FC}"/>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D0FA6AC-686D-48B9-9714-A605FA1AAFE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136F3F25-2DB4-4BCB-80CC-B96DE750967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14AF3E3-C3C2-4B20-8B43-FC3A1A457C3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43EE432-0982-4608-AE61-2EA6EB16BA8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B6125C2-1C56-429B-9309-D885FDBF132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72" name="楕円 271">
          <a:extLst>
            <a:ext uri="{FF2B5EF4-FFF2-40B4-BE49-F238E27FC236}">
              <a16:creationId xmlns:a16="http://schemas.microsoft.com/office/drawing/2014/main" id="{66678D36-B32B-4E08-9B3C-D44FD6532753}"/>
            </a:ext>
          </a:extLst>
        </xdr:cNvPr>
        <xdr:cNvSpPr/>
      </xdr:nvSpPr>
      <xdr:spPr>
        <a:xfrm>
          <a:off x="169672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121683</xdr:rowOff>
    </xdr:from>
    <xdr:ext cx="762000" cy="259045"/>
    <xdr:sp macro="" textlink="">
      <xdr:nvSpPr>
        <xdr:cNvPr id="273" name="給与水準   （国との比較）該当値テキスト">
          <a:extLst>
            <a:ext uri="{FF2B5EF4-FFF2-40B4-BE49-F238E27FC236}">
              <a16:creationId xmlns:a16="http://schemas.microsoft.com/office/drawing/2014/main" id="{35C3C90B-2BCA-46A0-B652-1098CD08B627}"/>
            </a:ext>
          </a:extLst>
        </xdr:cNvPr>
        <xdr:cNvSpPr txBox="1"/>
      </xdr:nvSpPr>
      <xdr:spPr>
        <a:xfrm>
          <a:off x="17106900" y="150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86868</xdr:rowOff>
    </xdr:from>
    <xdr:to>
      <xdr:col>77</xdr:col>
      <xdr:colOff>95250</xdr:colOff>
      <xdr:row>88</xdr:row>
      <xdr:rowOff>17018</xdr:rowOff>
    </xdr:to>
    <xdr:sp macro="" textlink="">
      <xdr:nvSpPr>
        <xdr:cNvPr id="274" name="楕円 273">
          <a:extLst>
            <a:ext uri="{FF2B5EF4-FFF2-40B4-BE49-F238E27FC236}">
              <a16:creationId xmlns:a16="http://schemas.microsoft.com/office/drawing/2014/main" id="{BE302F16-BF55-4E7B-8DFC-5501DB91BA2F}"/>
            </a:ext>
          </a:extLst>
        </xdr:cNvPr>
        <xdr:cNvSpPr/>
      </xdr:nvSpPr>
      <xdr:spPr>
        <a:xfrm>
          <a:off x="16129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27195</xdr:rowOff>
    </xdr:from>
    <xdr:ext cx="736600" cy="259045"/>
    <xdr:sp macro="" textlink="">
      <xdr:nvSpPr>
        <xdr:cNvPr id="275" name="テキスト ボックス 274">
          <a:extLst>
            <a:ext uri="{FF2B5EF4-FFF2-40B4-BE49-F238E27FC236}">
              <a16:creationId xmlns:a16="http://schemas.microsoft.com/office/drawing/2014/main" id="{30D6974F-CECF-48A8-95BF-113A343DE068}"/>
            </a:ext>
          </a:extLst>
        </xdr:cNvPr>
        <xdr:cNvSpPr txBox="1"/>
      </xdr:nvSpPr>
      <xdr:spPr>
        <a:xfrm>
          <a:off x="15798800" y="1477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125476</xdr:rowOff>
    </xdr:from>
    <xdr:to>
      <xdr:col>73</xdr:col>
      <xdr:colOff>44450</xdr:colOff>
      <xdr:row>88</xdr:row>
      <xdr:rowOff>55626</xdr:rowOff>
    </xdr:to>
    <xdr:sp macro="" textlink="">
      <xdr:nvSpPr>
        <xdr:cNvPr id="276" name="楕円 275">
          <a:extLst>
            <a:ext uri="{FF2B5EF4-FFF2-40B4-BE49-F238E27FC236}">
              <a16:creationId xmlns:a16="http://schemas.microsoft.com/office/drawing/2014/main" id="{942D93DE-0C33-4FFF-97C5-A517E6B261B6}"/>
            </a:ext>
          </a:extLst>
        </xdr:cNvPr>
        <xdr:cNvSpPr/>
      </xdr:nvSpPr>
      <xdr:spPr>
        <a:xfrm>
          <a:off x="15240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65803</xdr:rowOff>
    </xdr:from>
    <xdr:ext cx="762000" cy="259045"/>
    <xdr:sp macro="" textlink="">
      <xdr:nvSpPr>
        <xdr:cNvPr id="277" name="テキスト ボックス 276">
          <a:extLst>
            <a:ext uri="{FF2B5EF4-FFF2-40B4-BE49-F238E27FC236}">
              <a16:creationId xmlns:a16="http://schemas.microsoft.com/office/drawing/2014/main" id="{C25CD439-BDCE-4C81-BE34-0029E0B4C465}"/>
            </a:ext>
          </a:extLst>
        </xdr:cNvPr>
        <xdr:cNvSpPr txBox="1"/>
      </xdr:nvSpPr>
      <xdr:spPr>
        <a:xfrm>
          <a:off x="14909800" y="1481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125476</xdr:rowOff>
    </xdr:from>
    <xdr:to>
      <xdr:col>68</xdr:col>
      <xdr:colOff>203200</xdr:colOff>
      <xdr:row>88</xdr:row>
      <xdr:rowOff>55626</xdr:rowOff>
    </xdr:to>
    <xdr:sp macro="" textlink="">
      <xdr:nvSpPr>
        <xdr:cNvPr id="278" name="楕円 277">
          <a:extLst>
            <a:ext uri="{FF2B5EF4-FFF2-40B4-BE49-F238E27FC236}">
              <a16:creationId xmlns:a16="http://schemas.microsoft.com/office/drawing/2014/main" id="{09CB00BC-443C-45E4-99A7-2ABCA5867E19}"/>
            </a:ext>
          </a:extLst>
        </xdr:cNvPr>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65803</xdr:rowOff>
    </xdr:from>
    <xdr:ext cx="762000" cy="259045"/>
    <xdr:sp macro="" textlink="">
      <xdr:nvSpPr>
        <xdr:cNvPr id="279" name="テキスト ボックス 278">
          <a:extLst>
            <a:ext uri="{FF2B5EF4-FFF2-40B4-BE49-F238E27FC236}">
              <a16:creationId xmlns:a16="http://schemas.microsoft.com/office/drawing/2014/main" id="{A6FB28DF-2773-4DAE-8DD5-FBD35AE28DDE}"/>
            </a:ext>
          </a:extLst>
        </xdr:cNvPr>
        <xdr:cNvSpPr txBox="1"/>
      </xdr:nvSpPr>
      <xdr:spPr>
        <a:xfrm>
          <a:off x="14020800" y="1481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53087</xdr:rowOff>
    </xdr:from>
    <xdr:to>
      <xdr:col>64</xdr:col>
      <xdr:colOff>152400</xdr:colOff>
      <xdr:row>87</xdr:row>
      <xdr:rowOff>154687</xdr:rowOff>
    </xdr:to>
    <xdr:sp macro="" textlink="">
      <xdr:nvSpPr>
        <xdr:cNvPr id="280" name="楕円 279">
          <a:extLst>
            <a:ext uri="{FF2B5EF4-FFF2-40B4-BE49-F238E27FC236}">
              <a16:creationId xmlns:a16="http://schemas.microsoft.com/office/drawing/2014/main" id="{CD54A18C-0C7A-41D7-AC50-136137968FB1}"/>
            </a:ext>
          </a:extLst>
        </xdr:cNvPr>
        <xdr:cNvSpPr/>
      </xdr:nvSpPr>
      <xdr:spPr>
        <a:xfrm>
          <a:off x="13462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164864</xdr:rowOff>
    </xdr:from>
    <xdr:ext cx="762000" cy="259045"/>
    <xdr:sp macro="" textlink="">
      <xdr:nvSpPr>
        <xdr:cNvPr id="281" name="テキスト ボックス 280">
          <a:extLst>
            <a:ext uri="{FF2B5EF4-FFF2-40B4-BE49-F238E27FC236}">
              <a16:creationId xmlns:a16="http://schemas.microsoft.com/office/drawing/2014/main" id="{2874F4F6-8FCB-4E13-AC41-3EB9AB9F5AFB}"/>
            </a:ext>
          </a:extLst>
        </xdr:cNvPr>
        <xdr:cNvSpPr txBox="1"/>
      </xdr:nvSpPr>
      <xdr:spPr>
        <a:xfrm>
          <a:off x="13131800" y="1473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B060343-D9C4-47EA-B0E7-CF2F74CDC16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1326A237-C57F-4FE3-A2F6-ADA716C2687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2D6C5251-4DE5-4F25-8E50-0DECCF01BD5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D49A440D-D701-46E2-BF99-9C65A8216E5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C5FD25E4-1939-4118-B135-2A930C89D0F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C15A76AC-C720-492B-8D47-46A0CF771F1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CD497DD-A7EF-4034-AC4A-CE8B4A70CDA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879C2CB-5433-4EFE-867A-34E3C796762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F985C4-7B2C-407B-B0A3-5AA2FA5ABD2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C33DC745-5D42-41A3-801A-D3ADB368ECB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05B3A2C-8D54-43F9-ADD0-FC17E5A7C08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0A50F75-9259-4A44-AFC9-E7D425644D2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D2274C4-3657-439C-96F4-EF6F105F2B2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間委託等の推進を図っているものの、空港管理や保育所等を直営で運営しているため、類似団体と比較すると施設運営に係る人員を多く配置しなければならないため、平均を上回っているが、新規採用の抑制等により職員数の削減を実施しており、今後も定員管理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0391981-BCD9-46EB-BE59-4F53530C98D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620A48BF-78FB-46AB-B5ED-36B62633377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D69A6AC-BB2E-44B5-9BE3-181F78AFEA6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FB25E599-248C-4D86-B2BE-8710D49DA5B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3DD17F8B-DDD8-4136-80A0-2093DA659C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83014C29-3C7B-4252-9617-F17430140AD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A0D6072F-2DB5-4F33-A021-1505A2FBC62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200645A6-849D-4120-B7F0-C2AF005F1E1C}"/>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29DDF553-9942-45A9-B7E3-71E8CD4F9C3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A42E688E-E7F4-4224-AF82-EA182A6EA03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F0867EF3-47EC-4C53-9D47-AEA921F9834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C59C1C88-D575-4CF5-B87B-7F9858C9D1C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69E8F3DE-71B3-4D91-8A00-41ACE538AC0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FAA05F7A-C0FD-4075-B1AB-9CD66CBD2B8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3FB3B6FF-5ED2-44DB-B49B-20293F17AA5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AF151D88-5218-44C1-B246-F42BD29DF67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B83EBF4-0645-4D2E-9590-43A54D55F1B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B6ED2967-F35E-4228-974D-6B8227585B3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2E726BC-D1BC-4DA2-BE89-655F2BD659BB}"/>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689DFE35-262D-4CAF-BFC1-6FFC3355CB3E}"/>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81C469C-8418-45D3-8DD3-FA9681F9A961}"/>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2E9CBAD7-2F60-4A9F-AE1A-0C65059EEABC}"/>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AFF32D15-CB7A-47D2-BBAA-944993437B67}"/>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120069</xdr:rowOff>
    </xdr:from>
    <xdr:to>
      <xdr:col>81</xdr:col>
      <xdr:colOff>44450</xdr:colOff>
      <xdr:row>61</xdr:row>
      <xdr:rowOff>137305</xdr:rowOff>
    </xdr:to>
    <xdr:cxnSp macro="">
      <xdr:nvCxnSpPr>
        <xdr:cNvPr id="318" name="直線コネクタ 317">
          <a:extLst>
            <a:ext uri="{FF2B5EF4-FFF2-40B4-BE49-F238E27FC236}">
              <a16:creationId xmlns:a16="http://schemas.microsoft.com/office/drawing/2014/main" id="{6DC397AE-9CFC-4905-879F-A43692951607}"/>
            </a:ext>
          </a:extLst>
        </xdr:cNvPr>
        <xdr:cNvCxnSpPr/>
      </xdr:nvCxnSpPr>
      <xdr:spPr>
        <a:xfrm>
          <a:off x="16179800" y="1057851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8B3A880-87F3-499B-852E-F114113C15D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3E8B47FF-E5A5-4DDC-BA51-9C0DED787119}"/>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97318</xdr:rowOff>
    </xdr:from>
    <xdr:to>
      <xdr:col>77</xdr:col>
      <xdr:colOff>44450</xdr:colOff>
      <xdr:row>61</xdr:row>
      <xdr:rowOff>120069</xdr:rowOff>
    </xdr:to>
    <xdr:cxnSp macro="">
      <xdr:nvCxnSpPr>
        <xdr:cNvPr id="321" name="直線コネクタ 320">
          <a:extLst>
            <a:ext uri="{FF2B5EF4-FFF2-40B4-BE49-F238E27FC236}">
              <a16:creationId xmlns:a16="http://schemas.microsoft.com/office/drawing/2014/main" id="{865D4FFA-5B11-4FF9-BBB1-F2CEAF9DB48A}"/>
            </a:ext>
          </a:extLst>
        </xdr:cNvPr>
        <xdr:cNvCxnSpPr/>
      </xdr:nvCxnSpPr>
      <xdr:spPr>
        <a:xfrm>
          <a:off x="15290800" y="10555768"/>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DD4BC5FB-CDBD-42FC-9F85-FEAD3101D411}"/>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C6CD1350-2DD5-4A17-AC9C-D6463B45AB8B}"/>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97318</xdr:rowOff>
    </xdr:to>
    <xdr:cxnSp macro="">
      <xdr:nvCxnSpPr>
        <xdr:cNvPr id="324" name="直線コネクタ 323">
          <a:extLst>
            <a:ext uri="{FF2B5EF4-FFF2-40B4-BE49-F238E27FC236}">
              <a16:creationId xmlns:a16="http://schemas.microsoft.com/office/drawing/2014/main" id="{D4F928EE-94C1-40DD-BA61-AF8545F3D58C}"/>
            </a:ext>
          </a:extLst>
        </xdr:cNvPr>
        <xdr:cNvCxnSpPr/>
      </xdr:nvCxnSpPr>
      <xdr:spPr>
        <a:xfrm>
          <a:off x="14401800" y="10538188"/>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BC057E5B-A33C-4E13-99EF-21A3E661F436}"/>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7B681D-F0F5-48B3-91E1-C881AC1191B9}"/>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79738</xdr:rowOff>
    </xdr:from>
    <xdr:to>
      <xdr:col>68</xdr:col>
      <xdr:colOff>152400</xdr:colOff>
      <xdr:row>61</xdr:row>
      <xdr:rowOff>84564</xdr:rowOff>
    </xdr:to>
    <xdr:cxnSp macro="">
      <xdr:nvCxnSpPr>
        <xdr:cNvPr id="327" name="直線コネクタ 326">
          <a:extLst>
            <a:ext uri="{FF2B5EF4-FFF2-40B4-BE49-F238E27FC236}">
              <a16:creationId xmlns:a16="http://schemas.microsoft.com/office/drawing/2014/main" id="{65C88676-EBF8-4F42-A205-C708D581FB8D}"/>
            </a:ext>
          </a:extLst>
        </xdr:cNvPr>
        <xdr:cNvCxnSpPr/>
      </xdr:nvCxnSpPr>
      <xdr:spPr>
        <a:xfrm flipV="1">
          <a:off x="13512800" y="105381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24690DD0-E2F5-40F5-AA32-EFFED37B77CC}"/>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B9B1CD74-2B1B-4370-ADCF-5A958A21C86B}"/>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68EB74B3-F3EA-430E-9788-9F16C4F336AE}"/>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DAD3D148-3EE5-43D8-B948-CC523D942CEB}"/>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9CAFD30-C45B-4992-8B7B-82B183ACAE6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391BD9A-C9FB-4681-814B-E6A4AE80433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F5D5EC9-4E03-45CF-AA4B-E95FF9F0931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8CCC09F-FB4C-491A-A06E-E4B147E7559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DEC3854-98E8-40A1-AFB4-28ABD933082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86505</xdr:rowOff>
    </xdr:from>
    <xdr:to>
      <xdr:col>81</xdr:col>
      <xdr:colOff>95250</xdr:colOff>
      <xdr:row>62</xdr:row>
      <xdr:rowOff>16655</xdr:rowOff>
    </xdr:to>
    <xdr:sp macro="" textlink="">
      <xdr:nvSpPr>
        <xdr:cNvPr id="337" name="楕円 336">
          <a:extLst>
            <a:ext uri="{FF2B5EF4-FFF2-40B4-BE49-F238E27FC236}">
              <a16:creationId xmlns:a16="http://schemas.microsoft.com/office/drawing/2014/main" id="{C29FE663-714A-4F43-A1E1-D5440C9B3088}"/>
            </a:ext>
          </a:extLst>
        </xdr:cNvPr>
        <xdr:cNvSpPr/>
      </xdr:nvSpPr>
      <xdr:spPr>
        <a:xfrm>
          <a:off x="16967200" y="105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58582</xdr:rowOff>
    </xdr:from>
    <xdr:ext cx="762000" cy="259045"/>
    <xdr:sp macro="" textlink="">
      <xdr:nvSpPr>
        <xdr:cNvPr id="338" name="定員管理の状況該当値テキスト">
          <a:extLst>
            <a:ext uri="{FF2B5EF4-FFF2-40B4-BE49-F238E27FC236}">
              <a16:creationId xmlns:a16="http://schemas.microsoft.com/office/drawing/2014/main" id="{F582DAB8-33E3-4343-8655-B479628B9C67}"/>
            </a:ext>
          </a:extLst>
        </xdr:cNvPr>
        <xdr:cNvSpPr txBox="1"/>
      </xdr:nvSpPr>
      <xdr:spPr>
        <a:xfrm>
          <a:off x="17106900" y="1051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69269</xdr:rowOff>
    </xdr:from>
    <xdr:to>
      <xdr:col>77</xdr:col>
      <xdr:colOff>95250</xdr:colOff>
      <xdr:row>61</xdr:row>
      <xdr:rowOff>170869</xdr:rowOff>
    </xdr:to>
    <xdr:sp macro="" textlink="">
      <xdr:nvSpPr>
        <xdr:cNvPr id="339" name="楕円 338">
          <a:extLst>
            <a:ext uri="{FF2B5EF4-FFF2-40B4-BE49-F238E27FC236}">
              <a16:creationId xmlns:a16="http://schemas.microsoft.com/office/drawing/2014/main" id="{5A720FD9-6341-415A-900E-DEB3A24A1628}"/>
            </a:ext>
          </a:extLst>
        </xdr:cNvPr>
        <xdr:cNvSpPr/>
      </xdr:nvSpPr>
      <xdr:spPr>
        <a:xfrm>
          <a:off x="16129000" y="105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155646</xdr:rowOff>
    </xdr:from>
    <xdr:ext cx="736600" cy="259045"/>
    <xdr:sp macro="" textlink="">
      <xdr:nvSpPr>
        <xdr:cNvPr id="340" name="テキスト ボックス 339">
          <a:extLst>
            <a:ext uri="{FF2B5EF4-FFF2-40B4-BE49-F238E27FC236}">
              <a16:creationId xmlns:a16="http://schemas.microsoft.com/office/drawing/2014/main" id="{07F61084-168E-4A5C-B7B1-0A055578375C}"/>
            </a:ext>
          </a:extLst>
        </xdr:cNvPr>
        <xdr:cNvSpPr txBox="1"/>
      </xdr:nvSpPr>
      <xdr:spPr>
        <a:xfrm>
          <a:off x="15798800" y="1061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46518</xdr:rowOff>
    </xdr:from>
    <xdr:to>
      <xdr:col>73</xdr:col>
      <xdr:colOff>44450</xdr:colOff>
      <xdr:row>61</xdr:row>
      <xdr:rowOff>148118</xdr:rowOff>
    </xdr:to>
    <xdr:sp macro="" textlink="">
      <xdr:nvSpPr>
        <xdr:cNvPr id="341" name="楕円 340">
          <a:extLst>
            <a:ext uri="{FF2B5EF4-FFF2-40B4-BE49-F238E27FC236}">
              <a16:creationId xmlns:a16="http://schemas.microsoft.com/office/drawing/2014/main" id="{C512AFB0-C74A-4199-B6BB-1704891F1623}"/>
            </a:ext>
          </a:extLst>
        </xdr:cNvPr>
        <xdr:cNvSpPr/>
      </xdr:nvSpPr>
      <xdr:spPr>
        <a:xfrm>
          <a:off x="15240000" y="105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132895</xdr:rowOff>
    </xdr:from>
    <xdr:ext cx="762000" cy="259045"/>
    <xdr:sp macro="" textlink="">
      <xdr:nvSpPr>
        <xdr:cNvPr id="342" name="テキスト ボックス 341">
          <a:extLst>
            <a:ext uri="{FF2B5EF4-FFF2-40B4-BE49-F238E27FC236}">
              <a16:creationId xmlns:a16="http://schemas.microsoft.com/office/drawing/2014/main" id="{1EFD8740-41CF-411F-A76E-65F45303B166}"/>
            </a:ext>
          </a:extLst>
        </xdr:cNvPr>
        <xdr:cNvSpPr txBox="1"/>
      </xdr:nvSpPr>
      <xdr:spPr>
        <a:xfrm>
          <a:off x="14909800" y="105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28938</xdr:rowOff>
    </xdr:from>
    <xdr:to>
      <xdr:col>68</xdr:col>
      <xdr:colOff>203200</xdr:colOff>
      <xdr:row>61</xdr:row>
      <xdr:rowOff>130538</xdr:rowOff>
    </xdr:to>
    <xdr:sp macro="" textlink="">
      <xdr:nvSpPr>
        <xdr:cNvPr id="343" name="楕円 342">
          <a:extLst>
            <a:ext uri="{FF2B5EF4-FFF2-40B4-BE49-F238E27FC236}">
              <a16:creationId xmlns:a16="http://schemas.microsoft.com/office/drawing/2014/main" id="{3F49A7AB-E8AC-462D-AEF4-37C55700E22C}"/>
            </a:ext>
          </a:extLst>
        </xdr:cNvPr>
        <xdr:cNvSpPr/>
      </xdr:nvSpPr>
      <xdr:spPr>
        <a:xfrm>
          <a:off x="14351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44" name="テキスト ボックス 343">
          <a:extLst>
            <a:ext uri="{FF2B5EF4-FFF2-40B4-BE49-F238E27FC236}">
              <a16:creationId xmlns:a16="http://schemas.microsoft.com/office/drawing/2014/main" id="{ED3897FF-2533-45D5-AD49-C33D035DDAB1}"/>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33764</xdr:rowOff>
    </xdr:from>
    <xdr:to>
      <xdr:col>64</xdr:col>
      <xdr:colOff>152400</xdr:colOff>
      <xdr:row>61</xdr:row>
      <xdr:rowOff>135364</xdr:rowOff>
    </xdr:to>
    <xdr:sp macro="" textlink="">
      <xdr:nvSpPr>
        <xdr:cNvPr id="345" name="楕円 344">
          <a:extLst>
            <a:ext uri="{FF2B5EF4-FFF2-40B4-BE49-F238E27FC236}">
              <a16:creationId xmlns:a16="http://schemas.microsoft.com/office/drawing/2014/main" id="{3DF5E469-F941-4389-A6AE-62DDF5EC6156}"/>
            </a:ext>
          </a:extLst>
        </xdr:cNvPr>
        <xdr:cNvSpPr/>
      </xdr:nvSpPr>
      <xdr:spPr>
        <a:xfrm>
          <a:off x="13462000" y="10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120141</xdr:rowOff>
    </xdr:from>
    <xdr:ext cx="762000" cy="259045"/>
    <xdr:sp macro="" textlink="">
      <xdr:nvSpPr>
        <xdr:cNvPr id="346" name="テキスト ボックス 345">
          <a:extLst>
            <a:ext uri="{FF2B5EF4-FFF2-40B4-BE49-F238E27FC236}">
              <a16:creationId xmlns:a16="http://schemas.microsoft.com/office/drawing/2014/main" id="{D1749C34-C3AC-4774-AA0F-D7419AE1FF6E}"/>
            </a:ext>
          </a:extLst>
        </xdr:cNvPr>
        <xdr:cNvSpPr txBox="1"/>
      </xdr:nvSpPr>
      <xdr:spPr>
        <a:xfrm>
          <a:off x="13131800" y="1057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6CAC6E61-AEA6-4805-87A9-C2A22E53663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399ACF1F-92DA-4823-AF0E-B0E068B03C2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64905BB-ABF9-4BF4-9ED3-07C7349E343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5AE4099-238B-4350-BF37-EF664A21222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7C0DC4AA-8010-4104-8D6E-88251080307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2164C5C8-0F87-467F-9F65-DD24A2981E0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1A852F5-AE6B-41E6-A7B8-4097464C24B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B204681-EAB2-4A44-A66E-B67CFBE92FB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83D9D608-9B48-44B7-BBCD-44E8983F911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B327383-C012-4B13-AAD4-29A75BB8137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7AA254F7-A16D-455C-B929-E0DAAB8E72F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6B1CE6D9-F8C2-41D4-A9E5-1E450F7F8DE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694065D-A63B-47F6-8A21-442ED43CB9D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ポイント上回り、昨年度から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がっている。今後も公共施設長寿命化事業等の施設整備により元利償還金の大幅な減少は無いが、緩やかに減少していくと見込まれる。地方債発行額を償還額以下に抑制するなどにより、引き続き水準を抑え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28CB3E6-1B6D-49F8-96CE-FB8624E77C1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1322AF35-C6FC-4AA8-A158-AC4FF544161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92D9547-AD4B-4736-BEF0-2181BFAAB47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9CFB228-2FE2-4101-8B9D-E5FD84026C3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566F6DE2-E772-4472-96F3-D183245A99B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4F59FE41-2F04-4FB3-94E0-30BAE872223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9CCDC30F-3F53-401C-A9A8-C6669583CDD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5341364-C4ED-401D-A55A-CF9FFE0A549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888135A4-865E-42BD-8385-C0445F16FCD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5A6BC7D2-67F3-4CE0-BA53-4178ADDB757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C32D2947-BB12-4A8B-8965-7977768A156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5C56ECBA-85B1-4A1C-9085-4BE19EEC075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836273B7-19CE-4D0B-A38F-D68998CDA86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E19EFA98-9F60-49E4-A152-3D1706F8EB4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A87A94A-DADC-49C8-826C-0A622DD0521C}"/>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A6678B5C-0C6A-46AA-9A6E-58B9022F9415}"/>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8C43A959-C254-4B26-AFF7-25AF8B5195D8}"/>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F8FE0BC4-D87D-44A4-9BC6-5D7F444C5553}"/>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330F589A-857B-41B4-8B02-0911AE5B8273}"/>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17780</xdr:rowOff>
    </xdr:from>
    <xdr:to>
      <xdr:col>81</xdr:col>
      <xdr:colOff>44450</xdr:colOff>
      <xdr:row>45</xdr:row>
      <xdr:rowOff>41910</xdr:rowOff>
    </xdr:to>
    <xdr:cxnSp macro="">
      <xdr:nvCxnSpPr>
        <xdr:cNvPr id="379" name="直線コネクタ 378">
          <a:extLst>
            <a:ext uri="{FF2B5EF4-FFF2-40B4-BE49-F238E27FC236}">
              <a16:creationId xmlns:a16="http://schemas.microsoft.com/office/drawing/2014/main" id="{F06A7386-9390-4CF3-B07F-83E4C2CEC28C}"/>
            </a:ext>
          </a:extLst>
        </xdr:cNvPr>
        <xdr:cNvCxnSpPr/>
      </xdr:nvCxnSpPr>
      <xdr:spPr>
        <a:xfrm>
          <a:off x="16179800" y="77330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38589CE2-D8CC-4001-9B7D-05EA83E6B8C9}"/>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9FED27A9-D66A-4ACD-A7A2-4C34954FE257}"/>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157056</xdr:rowOff>
    </xdr:from>
    <xdr:to>
      <xdr:col>77</xdr:col>
      <xdr:colOff>44450</xdr:colOff>
      <xdr:row>45</xdr:row>
      <xdr:rowOff>17780</xdr:rowOff>
    </xdr:to>
    <xdr:cxnSp macro="">
      <xdr:nvCxnSpPr>
        <xdr:cNvPr id="382" name="直線コネクタ 381">
          <a:extLst>
            <a:ext uri="{FF2B5EF4-FFF2-40B4-BE49-F238E27FC236}">
              <a16:creationId xmlns:a16="http://schemas.microsoft.com/office/drawing/2014/main" id="{C6331837-80D6-47E7-8848-D8469775A554}"/>
            </a:ext>
          </a:extLst>
        </xdr:cNvPr>
        <xdr:cNvCxnSpPr/>
      </xdr:nvCxnSpPr>
      <xdr:spPr>
        <a:xfrm>
          <a:off x="15290800" y="77008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4AF95808-ECFC-4A35-883B-BD0EB7304998}"/>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AF6BB9ED-EDB9-4FBA-8E0E-13B316110F21}"/>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44</xdr:row>
      <xdr:rowOff>157056</xdr:rowOff>
    </xdr:to>
    <xdr:cxnSp macro="">
      <xdr:nvCxnSpPr>
        <xdr:cNvPr id="385" name="直線コネクタ 384">
          <a:extLst>
            <a:ext uri="{FF2B5EF4-FFF2-40B4-BE49-F238E27FC236}">
              <a16:creationId xmlns:a16="http://schemas.microsoft.com/office/drawing/2014/main" id="{475D5650-E83F-4281-997F-5DB25213C24F}"/>
            </a:ext>
          </a:extLst>
        </xdr:cNvPr>
        <xdr:cNvCxnSpPr/>
      </xdr:nvCxnSpPr>
      <xdr:spPr>
        <a:xfrm>
          <a:off x="14401800" y="76686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27E55734-5D85-49A4-A3E5-03FFD293632B}"/>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E792F48C-2BD9-4AD9-AB3D-BE20EC428AD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44</xdr:row>
      <xdr:rowOff>124883</xdr:rowOff>
    </xdr:to>
    <xdr:cxnSp macro="">
      <xdr:nvCxnSpPr>
        <xdr:cNvPr id="388" name="直線コネクタ 387">
          <a:extLst>
            <a:ext uri="{FF2B5EF4-FFF2-40B4-BE49-F238E27FC236}">
              <a16:creationId xmlns:a16="http://schemas.microsoft.com/office/drawing/2014/main" id="{FF1FE688-48B3-4143-968F-41D8A746C0C0}"/>
            </a:ext>
          </a:extLst>
        </xdr:cNvPr>
        <xdr:cNvCxnSpPr/>
      </xdr:nvCxnSpPr>
      <xdr:spPr>
        <a:xfrm>
          <a:off x="13512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87E278C3-80C5-4D49-956D-87A6BB7F8255}"/>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15CACCFA-0098-4BD6-8AC5-7556ECE53CA8}"/>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CEEDAF72-4F91-4E99-A331-B9E455ABA933}"/>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D217221D-E651-4B4E-8387-EFE795A8DCF3}"/>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A52F2CB-650D-4FD6-8FE8-C636474985D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42FD2A9-7E54-41DE-AB78-30B4CE540A1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F853DBD-D4A0-4E63-8C97-070E12F0179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84B9E30-0C09-4006-ABB2-16A95C0FA3F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B5D8CB2-E5E4-48D5-8203-10BC3B35A54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162560</xdr:rowOff>
    </xdr:from>
    <xdr:to>
      <xdr:col>81</xdr:col>
      <xdr:colOff>95250</xdr:colOff>
      <xdr:row>45</xdr:row>
      <xdr:rowOff>92710</xdr:rowOff>
    </xdr:to>
    <xdr:sp macro="" textlink="">
      <xdr:nvSpPr>
        <xdr:cNvPr id="398" name="楕円 397">
          <a:extLst>
            <a:ext uri="{FF2B5EF4-FFF2-40B4-BE49-F238E27FC236}">
              <a16:creationId xmlns:a16="http://schemas.microsoft.com/office/drawing/2014/main" id="{2A7C40EE-4CBF-47FD-A0CD-D0B0C13A7C00}"/>
            </a:ext>
          </a:extLst>
        </xdr:cNvPr>
        <xdr:cNvSpPr/>
      </xdr:nvSpPr>
      <xdr:spPr>
        <a:xfrm>
          <a:off x="16967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58437</xdr:rowOff>
    </xdr:from>
    <xdr:ext cx="762000" cy="259045"/>
    <xdr:sp macro="" textlink="">
      <xdr:nvSpPr>
        <xdr:cNvPr id="399" name="公債費負担の状況該当値テキスト">
          <a:extLst>
            <a:ext uri="{FF2B5EF4-FFF2-40B4-BE49-F238E27FC236}">
              <a16:creationId xmlns:a16="http://schemas.microsoft.com/office/drawing/2014/main" id="{59E7ED49-803D-49F0-9D30-0B8C89312C65}"/>
            </a:ext>
          </a:extLst>
        </xdr:cNvPr>
        <xdr:cNvSpPr txBox="1"/>
      </xdr:nvSpPr>
      <xdr:spPr>
        <a:xfrm>
          <a:off x="17106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138430</xdr:rowOff>
    </xdr:from>
    <xdr:to>
      <xdr:col>77</xdr:col>
      <xdr:colOff>95250</xdr:colOff>
      <xdr:row>45</xdr:row>
      <xdr:rowOff>68580</xdr:rowOff>
    </xdr:to>
    <xdr:sp macro="" textlink="">
      <xdr:nvSpPr>
        <xdr:cNvPr id="400" name="楕円 399">
          <a:extLst>
            <a:ext uri="{FF2B5EF4-FFF2-40B4-BE49-F238E27FC236}">
              <a16:creationId xmlns:a16="http://schemas.microsoft.com/office/drawing/2014/main" id="{3783BCC3-C158-4685-A773-B4A72ADC3345}"/>
            </a:ext>
          </a:extLst>
        </xdr:cNvPr>
        <xdr:cNvSpPr/>
      </xdr:nvSpPr>
      <xdr:spPr>
        <a:xfrm>
          <a:off x="16129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53357</xdr:rowOff>
    </xdr:from>
    <xdr:ext cx="736600" cy="259045"/>
    <xdr:sp macro="" textlink="">
      <xdr:nvSpPr>
        <xdr:cNvPr id="401" name="テキスト ボックス 400">
          <a:extLst>
            <a:ext uri="{FF2B5EF4-FFF2-40B4-BE49-F238E27FC236}">
              <a16:creationId xmlns:a16="http://schemas.microsoft.com/office/drawing/2014/main" id="{E5CC87B5-879F-4823-85EC-F4BC80BB990A}"/>
            </a:ext>
          </a:extLst>
        </xdr:cNvPr>
        <xdr:cNvSpPr txBox="1"/>
      </xdr:nvSpPr>
      <xdr:spPr>
        <a:xfrm>
          <a:off x="15798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106256</xdr:rowOff>
    </xdr:from>
    <xdr:to>
      <xdr:col>73</xdr:col>
      <xdr:colOff>44450</xdr:colOff>
      <xdr:row>45</xdr:row>
      <xdr:rowOff>36406</xdr:rowOff>
    </xdr:to>
    <xdr:sp macro="" textlink="">
      <xdr:nvSpPr>
        <xdr:cNvPr id="402" name="楕円 401">
          <a:extLst>
            <a:ext uri="{FF2B5EF4-FFF2-40B4-BE49-F238E27FC236}">
              <a16:creationId xmlns:a16="http://schemas.microsoft.com/office/drawing/2014/main" id="{F7F089B5-412B-45A2-9C2D-1D3B1A9E1F55}"/>
            </a:ext>
          </a:extLst>
        </xdr:cNvPr>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21183</xdr:rowOff>
    </xdr:from>
    <xdr:ext cx="762000" cy="259045"/>
    <xdr:sp macro="" textlink="">
      <xdr:nvSpPr>
        <xdr:cNvPr id="403" name="テキスト ボックス 402">
          <a:extLst>
            <a:ext uri="{FF2B5EF4-FFF2-40B4-BE49-F238E27FC236}">
              <a16:creationId xmlns:a16="http://schemas.microsoft.com/office/drawing/2014/main" id="{8847824A-9E45-46C7-8706-04FBC6ACF53A}"/>
            </a:ext>
          </a:extLst>
        </xdr:cNvPr>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4" name="楕円 403">
          <a:extLst>
            <a:ext uri="{FF2B5EF4-FFF2-40B4-BE49-F238E27FC236}">
              <a16:creationId xmlns:a16="http://schemas.microsoft.com/office/drawing/2014/main" id="{ADD7C3EA-D1EB-4C6D-A67B-BB636CC8A25B}"/>
            </a:ext>
          </a:extLst>
        </xdr:cNvPr>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5" name="テキスト ボックス 404">
          <a:extLst>
            <a:ext uri="{FF2B5EF4-FFF2-40B4-BE49-F238E27FC236}">
              <a16:creationId xmlns:a16="http://schemas.microsoft.com/office/drawing/2014/main" id="{12353CD3-02D8-4ED5-B4D6-CADDF5E0357C}"/>
            </a:ext>
          </a:extLst>
        </xdr:cNvPr>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6" name="楕円 405">
          <a:extLst>
            <a:ext uri="{FF2B5EF4-FFF2-40B4-BE49-F238E27FC236}">
              <a16:creationId xmlns:a16="http://schemas.microsoft.com/office/drawing/2014/main" id="{43FD771C-C714-47DB-9149-7FF5B05D9DE2}"/>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07" name="テキスト ボックス 406">
          <a:extLst>
            <a:ext uri="{FF2B5EF4-FFF2-40B4-BE49-F238E27FC236}">
              <a16:creationId xmlns:a16="http://schemas.microsoft.com/office/drawing/2014/main" id="{9B145EED-DC5A-4779-8F85-FE723C41373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6187530-C61C-4345-A9C8-C82DCAB4199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152FA5CD-6C88-41F6-BC00-4AE737DAAC1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140D322E-3086-4876-B6FA-F35B0872BC4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E9C63092-1B82-4190-A929-006DAD290E1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A83CC564-607C-48BD-88AB-670E5154D39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38B9968B-AD19-4561-B7CF-E6E02BC87C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FDB25D87-C528-48B0-ABDF-BBEF87892AA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45F09C08-DA1E-4BD9-B92A-1345CE52B9E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B328C336-AE83-40B9-BDE6-0886E9DAD2E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AC1BA5EF-8879-4D92-AF5B-2C832958B34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1EF4833-E46E-49A3-BE56-4D26DF33A74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C4C3F0DE-9AA8-479D-9901-47B12246A88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D76F2C0A-F1C6-475C-B430-7794F6472B8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昨年度から引き続き算定なし（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要因として既発債の償還終了による地方債現在高の減、基金残高の増があげられる。また、地方債発行額を公債費元金償還額以下に抑制している効果により、地方債残高は着実に減少しているものの、それに伴い基準財政需要額算入見込額も減少している。今後も地方債現在高の減少を計画的に進めるとともに、地方債発行額の抑制や行財政改革を推進し、引き続き水準を抑え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B23A2F7C-305C-4BFF-8D0B-F4F7B96F4E1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D27E32BD-CBB3-47E4-9CC5-4EDCF5DC0C9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823DE481-1C76-452B-A812-5885267C09D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8A223EA-C329-48D9-B684-36021CDA7FE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8A6EBBF6-1FEC-4B97-AFE7-A9A9144237C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5D32B8F0-8931-47D3-9FBD-A098CC4C7C47}"/>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FAA474D-6371-4944-932B-698A830E799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840C797C-BC5A-490B-AFE4-9B3A0CA5297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402EDE6E-AF39-4EE1-9616-3D6FF64C4CB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39692E76-9D47-4D93-A9BE-13FE725FE88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77C1059E-8A42-43D7-8CC4-56170302129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B03A51A-DC5E-4210-8427-A0795E7DAEB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9F4D30DE-CB2F-4515-8939-A19489F1FEE8}"/>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324429AF-F4B2-4FD1-81C6-63B3FB29236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71BE342A-1C0B-4949-B4B2-DE9177B56CE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DD45AD4E-1417-4463-BBC3-F37A9503B545}"/>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8EC88FDB-BE57-4E15-A707-C635F8651B0C}"/>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48E2DAFD-1C95-400D-AB2D-F7243FBD1876}"/>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D7BD3631-0DAC-4AC7-A634-9CC64471C527}"/>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8194B742-CAF3-4018-98FF-B8AFBC2AFA0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131233</xdr:rowOff>
    </xdr:from>
    <xdr:to>
      <xdr:col>72</xdr:col>
      <xdr:colOff>203200</xdr:colOff>
      <xdr:row>15</xdr:row>
      <xdr:rowOff>168910</xdr:rowOff>
    </xdr:to>
    <xdr:cxnSp macro="">
      <xdr:nvCxnSpPr>
        <xdr:cNvPr id="441" name="直線コネクタ 440">
          <a:extLst>
            <a:ext uri="{FF2B5EF4-FFF2-40B4-BE49-F238E27FC236}">
              <a16:creationId xmlns:a16="http://schemas.microsoft.com/office/drawing/2014/main" id="{9BD42F16-F76A-4B6E-A43C-096B2029A32D}"/>
            </a:ext>
          </a:extLst>
        </xdr:cNvPr>
        <xdr:cNvCxnSpPr/>
      </xdr:nvCxnSpPr>
      <xdr:spPr>
        <a:xfrm flipV="1">
          <a:off x="14401800" y="253153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3F563F8F-0C59-41ED-9057-F7CD607E4784}"/>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E5EBF363-B97B-45A4-B01C-21AA9CC2B71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168910</xdr:rowOff>
    </xdr:from>
    <xdr:to>
      <xdr:col>68</xdr:col>
      <xdr:colOff>152400</xdr:colOff>
      <xdr:row>17</xdr:row>
      <xdr:rowOff>94121</xdr:rowOff>
    </xdr:to>
    <xdr:cxnSp macro="">
      <xdr:nvCxnSpPr>
        <xdr:cNvPr id="444" name="直線コネクタ 443">
          <a:extLst>
            <a:ext uri="{FF2B5EF4-FFF2-40B4-BE49-F238E27FC236}">
              <a16:creationId xmlns:a16="http://schemas.microsoft.com/office/drawing/2014/main" id="{732F853B-311F-41D7-B8CF-771CDF8D56D6}"/>
            </a:ext>
          </a:extLst>
        </xdr:cNvPr>
        <xdr:cNvCxnSpPr/>
      </xdr:nvCxnSpPr>
      <xdr:spPr>
        <a:xfrm flipV="1">
          <a:off x="13512800" y="274066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15CAE3E8-1953-4AE5-A136-633F63913A35}"/>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4E3C8516-A2F4-4FEA-8397-6716D96F2FB2}"/>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6393C9B3-C6CF-42FA-87CB-0FBD2FD16C85}"/>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73110531-6EB2-42D7-BBF5-4BBBC9CF277C}"/>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45407F5C-4DD4-490E-9123-56DBCA6FBC66}"/>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993A3A9D-F15C-4DBF-8B89-85EBED7AD28A}"/>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8BFCC375-32E4-4089-9B9C-F2F57ED5E163}"/>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89653E80-FF3C-4108-8225-C2489F611DBB}"/>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D5D1C96-D9B4-4E18-92D7-3B1E7DD8014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392D0FB-9250-4744-B8AD-8F0B073BA80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8AAA83C-637F-4499-98E3-BE2D7AC8D55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9D36901-BE18-42E2-A6EA-376DA3AA937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2D7186D-CCE5-42EE-9B28-0077DB60815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80433</xdr:rowOff>
    </xdr:from>
    <xdr:to>
      <xdr:col>73</xdr:col>
      <xdr:colOff>44450</xdr:colOff>
      <xdr:row>15</xdr:row>
      <xdr:rowOff>10583</xdr:rowOff>
    </xdr:to>
    <xdr:sp macro="" textlink="">
      <xdr:nvSpPr>
        <xdr:cNvPr id="458" name="楕円 457">
          <a:extLst>
            <a:ext uri="{FF2B5EF4-FFF2-40B4-BE49-F238E27FC236}">
              <a16:creationId xmlns:a16="http://schemas.microsoft.com/office/drawing/2014/main" id="{6C7A6EF8-947A-4AAA-86F1-EDA82B95D890}"/>
            </a:ext>
          </a:extLst>
        </xdr:cNvPr>
        <xdr:cNvSpPr/>
      </xdr:nvSpPr>
      <xdr:spPr>
        <a:xfrm>
          <a:off x="15240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166810</xdr:rowOff>
    </xdr:from>
    <xdr:ext cx="762000" cy="259045"/>
    <xdr:sp macro="" textlink="">
      <xdr:nvSpPr>
        <xdr:cNvPr id="459" name="テキスト ボックス 458">
          <a:extLst>
            <a:ext uri="{FF2B5EF4-FFF2-40B4-BE49-F238E27FC236}">
              <a16:creationId xmlns:a16="http://schemas.microsoft.com/office/drawing/2014/main" id="{34363960-2C0B-41EC-A329-954AFAA049DD}"/>
            </a:ext>
          </a:extLst>
        </xdr:cNvPr>
        <xdr:cNvSpPr txBox="1"/>
      </xdr:nvSpPr>
      <xdr:spPr>
        <a:xfrm>
          <a:off x="14909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118110</xdr:rowOff>
    </xdr:from>
    <xdr:to>
      <xdr:col>68</xdr:col>
      <xdr:colOff>203200</xdr:colOff>
      <xdr:row>16</xdr:row>
      <xdr:rowOff>48260</xdr:rowOff>
    </xdr:to>
    <xdr:sp macro="" textlink="">
      <xdr:nvSpPr>
        <xdr:cNvPr id="460" name="楕円 459">
          <a:extLst>
            <a:ext uri="{FF2B5EF4-FFF2-40B4-BE49-F238E27FC236}">
              <a16:creationId xmlns:a16="http://schemas.microsoft.com/office/drawing/2014/main" id="{D53D5C18-0E32-4601-9312-1A01F88BB807}"/>
            </a:ext>
          </a:extLst>
        </xdr:cNvPr>
        <xdr:cNvSpPr/>
      </xdr:nvSpPr>
      <xdr:spPr>
        <a:xfrm>
          <a:off x="1435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33037</xdr:rowOff>
    </xdr:from>
    <xdr:ext cx="762000" cy="259045"/>
    <xdr:sp macro="" textlink="">
      <xdr:nvSpPr>
        <xdr:cNvPr id="461" name="テキスト ボックス 460">
          <a:extLst>
            <a:ext uri="{FF2B5EF4-FFF2-40B4-BE49-F238E27FC236}">
              <a16:creationId xmlns:a16="http://schemas.microsoft.com/office/drawing/2014/main" id="{B134DAE4-3618-4061-AF9B-CEF789441AAE}"/>
            </a:ext>
          </a:extLst>
        </xdr:cNvPr>
        <xdr:cNvSpPr txBox="1"/>
      </xdr:nvSpPr>
      <xdr:spPr>
        <a:xfrm>
          <a:off x="14020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43321</xdr:rowOff>
    </xdr:from>
    <xdr:to>
      <xdr:col>64</xdr:col>
      <xdr:colOff>152400</xdr:colOff>
      <xdr:row>17</xdr:row>
      <xdr:rowOff>144921</xdr:rowOff>
    </xdr:to>
    <xdr:sp macro="" textlink="">
      <xdr:nvSpPr>
        <xdr:cNvPr id="462" name="楕円 461">
          <a:extLst>
            <a:ext uri="{FF2B5EF4-FFF2-40B4-BE49-F238E27FC236}">
              <a16:creationId xmlns:a16="http://schemas.microsoft.com/office/drawing/2014/main" id="{DE1FE34E-65C9-42D5-9174-FFBFBA5A148F}"/>
            </a:ext>
          </a:extLst>
        </xdr:cNvPr>
        <xdr:cNvSpPr/>
      </xdr:nvSpPr>
      <xdr:spPr>
        <a:xfrm>
          <a:off x="13462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129698</xdr:rowOff>
    </xdr:from>
    <xdr:ext cx="762000" cy="259045"/>
    <xdr:sp macro="" textlink="">
      <xdr:nvSpPr>
        <xdr:cNvPr id="463" name="テキスト ボックス 462">
          <a:extLst>
            <a:ext uri="{FF2B5EF4-FFF2-40B4-BE49-F238E27FC236}">
              <a16:creationId xmlns:a16="http://schemas.microsoft.com/office/drawing/2014/main" id="{94897D48-8F50-4F79-8260-F7F1CFD56C04}"/>
            </a:ext>
          </a:extLst>
        </xdr:cNvPr>
        <xdr:cNvSpPr txBox="1"/>
      </xdr:nvSpPr>
      <xdr:spPr>
        <a:xfrm>
          <a:off x="13131800" y="30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
2,252
105.62
5,687,043
5,624,948
61,695
2,515,507
5,656,369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件費に係る経常収支比率は低くなっているが、要因としてゴミ処理業務や消防業務等を一部事務組合で行っていることがある一方、空港管理や保育所等を直営で運営していることから、人口１人当たりの決算額では類似団体平均を上回っている状況であり、今後はこれらも含めた人件費関係全般について、適正化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248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168148</xdr:rowOff>
    </xdr:from>
    <xdr:to>
      <xdr:col>19</xdr:col>
      <xdr:colOff>187325</xdr:colOff>
      <xdr:row>35</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97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168148</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974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10414</xdr:rowOff>
    </xdr:from>
    <xdr:to>
      <xdr:col>11</xdr:col>
      <xdr:colOff>9525</xdr:colOff>
      <xdr:row>35</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11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153924</xdr:rowOff>
    </xdr:from>
    <xdr:to>
      <xdr:col>20</xdr:col>
      <xdr:colOff>38100</xdr:colOff>
      <xdr:row>35</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94251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117348</xdr:rowOff>
    </xdr:from>
    <xdr:to>
      <xdr:col>15</xdr:col>
      <xdr:colOff>149225</xdr:colOff>
      <xdr:row>35</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131064</xdr:rowOff>
    </xdr:from>
    <xdr:to>
      <xdr:col>6</xdr:col>
      <xdr:colOff>171450</xdr:colOff>
      <xdr:row>35</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71391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類似団体を下回っているが、物価の上昇、電気料金の引き上げ等により年々上昇傾向にあるため、今後も経常経費の節減を徹底し、上昇の抑制を図る。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5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16</xdr:row>
      <xdr:rowOff>21844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40842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xdr:rowOff>
    </xdr:from>
    <xdr:to>
      <xdr:col>73</xdr:col>
      <xdr:colOff>180975</xdr:colOff>
      <xdr:row>16</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408428"/>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128778</xdr:rowOff>
    </xdr:from>
    <xdr:to>
      <xdr:col>74</xdr:col>
      <xdr:colOff>31750</xdr:colOff>
      <xdr:row>14</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69105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類似団体平均を下回っており、今後も扶助費支出の決定には、適正な管理を徹底する。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53</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0260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0260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59872</xdr:rowOff>
    </xdr:from>
    <xdr:to>
      <xdr:col>20</xdr:col>
      <xdr:colOff>38100</xdr:colOff>
      <xdr:row>52</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は除排雪経費等の維持補修費増加、特養建設事業による繰出金の増により類似団体を</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a:t>
          </a:r>
          <a:r>
            <a:rPr kumimoji="1" lang="ja-JP" altLang="en-US" sz="1100">
              <a:solidFill>
                <a:schemeClr val="dk1"/>
              </a:solidFill>
              <a:effectLst/>
              <a:latin typeface="+mn-lt"/>
              <a:ea typeface="+mn-ea"/>
              <a:cs typeface="+mn-cs"/>
            </a:rPr>
            <a:t>た。</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は、公営</a:t>
          </a:r>
          <a:r>
            <a:rPr kumimoji="1" lang="ja-JP" altLang="ja-JP" sz="1100">
              <a:solidFill>
                <a:schemeClr val="dk1"/>
              </a:solidFill>
              <a:effectLst/>
              <a:latin typeface="+mn-lt"/>
              <a:ea typeface="+mn-ea"/>
              <a:cs typeface="+mn-cs"/>
            </a:rPr>
            <a:t>企業への赤字補填的な繰出金により増加傾向にあったが、各公営企業の経費節減、地方債の活用による繰出金の削減等により減少傾向に転じ、類似団体より下回っている。</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は若干維持補修費等増加したが、類似団体を</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今後も経常経費の抑制に努め、財政の健全化に努める。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46990</xdr:rowOff>
    </xdr:from>
    <xdr:to>
      <xdr:col>82</xdr:col>
      <xdr:colOff>107950</xdr:colOff>
      <xdr:row>56</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481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46990</xdr:rowOff>
    </xdr:from>
    <xdr:to>
      <xdr:col>78</xdr:col>
      <xdr:colOff>69850</xdr:colOff>
      <xdr:row>59</xdr:row>
      <xdr:rowOff>121285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48190"/>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59</xdr:row>
      <xdr:rowOff>121285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05340"/>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64770</xdr:rowOff>
    </xdr:from>
    <xdr:to>
      <xdr:col>82</xdr:col>
      <xdr:colOff>158750</xdr:colOff>
      <xdr:row>56</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81297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1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167640</xdr:rowOff>
    </xdr:from>
    <xdr:to>
      <xdr:col>78</xdr:col>
      <xdr:colOff>120650</xdr:colOff>
      <xdr:row>56</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107967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6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70485</xdr:rowOff>
    </xdr:from>
    <xdr:to>
      <xdr:col>74</xdr:col>
      <xdr:colOff>31750</xdr:colOff>
      <xdr:row>60</xdr:row>
      <xdr:rowOff>635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156862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ポイント上回っているが、これはゴミ処理、消防事務及び学校給食を一部事務組合により実施しているため負担金が多額になっているためである。</a:t>
          </a:r>
          <a:endParaRPr lang="ja-JP" altLang="ja-JP" sz="1400">
            <a:effectLst/>
          </a:endParaRPr>
        </a:p>
        <a:p>
          <a:r>
            <a:rPr kumimoji="1" lang="ja-JP" altLang="ja-JP" sz="1100">
              <a:solidFill>
                <a:schemeClr val="dk1"/>
              </a:solidFill>
              <a:effectLst/>
              <a:latin typeface="+mn-lt"/>
              <a:ea typeface="+mn-ea"/>
              <a:cs typeface="+mn-cs"/>
            </a:rPr>
            <a:t>　今後も町同様、一部事務組合においても財政の健全化に努める。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92710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95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110998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110998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近年、大型建設事業が集中した影響により、地方債元利償還が増加していることから、類似団体平均を</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上回っている。要因としては、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92711</xdr:rowOff>
    </xdr:from>
    <xdr:to>
      <xdr:col>24</xdr:col>
      <xdr:colOff>25400</xdr:colOff>
      <xdr:row>78</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658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107950</xdr:rowOff>
    </xdr:from>
    <xdr:to>
      <xdr:col>19</xdr:col>
      <xdr:colOff>187325</xdr:colOff>
      <xdr:row>79</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4810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5080</xdr:rowOff>
    </xdr:from>
    <xdr:to>
      <xdr:col>15</xdr:col>
      <xdr:colOff>98425</xdr:colOff>
      <xdr:row>79</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54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54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41911</xdr:rowOff>
    </xdr:from>
    <xdr:to>
      <xdr:col>24</xdr:col>
      <xdr:colOff>76200</xdr:colOff>
      <xdr:row>78</xdr:row>
      <xdr:rowOff>143511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57150</xdr:rowOff>
    </xdr:from>
    <xdr:to>
      <xdr:col>20</xdr:col>
      <xdr:colOff>38100</xdr:colOff>
      <xdr:row>78</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143527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125730</xdr:rowOff>
    </xdr:from>
    <xdr:to>
      <xdr:col>11</xdr:col>
      <xdr:colOff>60325</xdr:colOff>
      <xdr:row>79</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ポイント下回っており、主な要因は普通建設事業によるものである。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ポイントの増加普通建設事業費の増加によるもの。）</a:t>
          </a:r>
          <a:endParaRPr lang="ja-JP" altLang="ja-JP" sz="1400">
            <a:effectLst/>
          </a:endParaRPr>
        </a:p>
        <a:p>
          <a:r>
            <a:rPr kumimoji="1" lang="ja-JP" altLang="ja-JP" sz="1100">
              <a:solidFill>
                <a:schemeClr val="dk1"/>
              </a:solidFill>
              <a:effectLst/>
              <a:latin typeface="+mn-lt"/>
              <a:ea typeface="+mn-ea"/>
              <a:cs typeface="+mn-cs"/>
            </a:rPr>
            <a:t>　今後も、実質公債費比率等を勘案し、適正な事業の執行に努める。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130810</xdr:rowOff>
    </xdr:from>
    <xdr:to>
      <xdr:col>82</xdr:col>
      <xdr:colOff>107950</xdr:colOff>
      <xdr:row>75</xdr:row>
      <xdr:rowOff>123190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1811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130810</xdr:rowOff>
    </xdr:from>
    <xdr:to>
      <xdr:col>78</xdr:col>
      <xdr:colOff>69850</xdr:colOff>
      <xdr:row>75</xdr:row>
      <xdr:rowOff>115570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1811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168911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168911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88917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80010</xdr:rowOff>
    </xdr:from>
    <xdr:to>
      <xdr:col>78</xdr:col>
      <xdr:colOff>120650</xdr:colOff>
      <xdr:row>75</xdr:row>
      <xdr:rowOff>10160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20337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118110</xdr:rowOff>
    </xdr:from>
    <xdr:to>
      <xdr:col>69</xdr:col>
      <xdr:colOff>142875</xdr:colOff>
      <xdr:row>76</xdr:row>
      <xdr:rowOff>48261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27571</xdr:rowOff>
    </xdr:from>
    <xdr:to>
      <xdr:col>29</xdr:col>
      <xdr:colOff>127000</xdr:colOff>
      <xdr:row>17</xdr:row>
      <xdr:rowOff>79251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89846"/>
          <a:ext cx="647700" cy="5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79251</xdr:rowOff>
    </xdr:from>
    <xdr:to>
      <xdr:col>26</xdr:col>
      <xdr:colOff>50800</xdr:colOff>
      <xdr:row>17</xdr:row>
      <xdr:rowOff>94652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1526"/>
          <a:ext cx="698500" cy="1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94652</xdr:rowOff>
    </xdr:from>
    <xdr:to>
      <xdr:col>22</xdr:col>
      <xdr:colOff>114300</xdr:colOff>
      <xdr:row>17</xdr:row>
      <xdr:rowOff>156895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6927"/>
          <a:ext cx="698500" cy="6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104893</xdr:rowOff>
    </xdr:from>
    <xdr:to>
      <xdr:col>18</xdr:col>
      <xdr:colOff>177800</xdr:colOff>
      <xdr:row>17</xdr:row>
      <xdr:rowOff>156895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67168"/>
          <a:ext cx="698500" cy="5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148221</xdr:rowOff>
    </xdr:from>
    <xdr:to>
      <xdr:col>29</xdr:col>
      <xdr:colOff>177800</xdr:colOff>
      <xdr:row>17</xdr:row>
      <xdr:rowOff>78371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3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164748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8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28451</xdr:rowOff>
    </xdr:from>
    <xdr:to>
      <xdr:col>26</xdr:col>
      <xdr:colOff>101600</xdr:colOff>
      <xdr:row>17</xdr:row>
      <xdr:rowOff>130051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0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140228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59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43852</xdr:rowOff>
    </xdr:from>
    <xdr:to>
      <xdr:col>22</xdr:col>
      <xdr:colOff>165100</xdr:colOff>
      <xdr:row>17</xdr:row>
      <xdr:rowOff>145452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0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155629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7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106095</xdr:rowOff>
    </xdr:from>
    <xdr:to>
      <xdr:col>19</xdr:col>
      <xdr:colOff>38100</xdr:colOff>
      <xdr:row>18</xdr:row>
      <xdr:rowOff>36245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68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46422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54093</xdr:rowOff>
    </xdr:from>
    <xdr:to>
      <xdr:col>15</xdr:col>
      <xdr:colOff>101600</xdr:colOff>
      <xdr:row>17</xdr:row>
      <xdr:rowOff>155693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1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165870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261773</xdr:rowOff>
    </xdr:from>
    <xdr:to>
      <xdr:col>29</xdr:col>
      <xdr:colOff>127000</xdr:colOff>
      <xdr:row>35</xdr:row>
      <xdr:rowOff>318603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72123"/>
          <a:ext cx="647700" cy="5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261773</xdr:rowOff>
    </xdr:from>
    <xdr:to>
      <xdr:col>26</xdr:col>
      <xdr:colOff>50800</xdr:colOff>
      <xdr:row>35</xdr:row>
      <xdr:rowOff>338858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72123"/>
          <a:ext cx="698500" cy="7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338858</xdr:rowOff>
    </xdr:from>
    <xdr:to>
      <xdr:col>22</xdr:col>
      <xdr:colOff>114300</xdr:colOff>
      <xdr:row>36</xdr:row>
      <xdr:rowOff>85267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49208"/>
          <a:ext cx="698500" cy="8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59796</xdr:rowOff>
    </xdr:from>
    <xdr:to>
      <xdr:col>18</xdr:col>
      <xdr:colOff>177800</xdr:colOff>
      <xdr:row>36</xdr:row>
      <xdr:rowOff>85267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013046"/>
          <a:ext cx="698500" cy="2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267803</xdr:rowOff>
    </xdr:from>
    <xdr:to>
      <xdr:col>29</xdr:col>
      <xdr:colOff>177800</xdr:colOff>
      <xdr:row>36</xdr:row>
      <xdr:rowOff>26503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7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112880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210973</xdr:rowOff>
    </xdr:from>
    <xdr:to>
      <xdr:col>26</xdr:col>
      <xdr:colOff>101600</xdr:colOff>
      <xdr:row>35</xdr:row>
      <xdr:rowOff>312573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2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322750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9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288058</xdr:rowOff>
    </xdr:from>
    <xdr:to>
      <xdr:col>22</xdr:col>
      <xdr:colOff>165100</xdr:colOff>
      <xdr:row>36</xdr:row>
      <xdr:rowOff>46758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8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56935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6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34467</xdr:rowOff>
    </xdr:from>
    <xdr:to>
      <xdr:col>19</xdr:col>
      <xdr:colOff>38100</xdr:colOff>
      <xdr:row>36</xdr:row>
      <xdr:rowOff>136067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8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8996</xdr:rowOff>
    </xdr:from>
    <xdr:to>
      <xdr:col>15</xdr:col>
      <xdr:colOff>101600</xdr:colOff>
      <xdr:row>36</xdr:row>
      <xdr:rowOff>110596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62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120773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3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
2,252
105.62
5,687,043
5,624,948
61,695
2,515,507
5,656,369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51434</xdr:rowOff>
    </xdr:from>
    <xdr:to>
      <xdr:col>24</xdr:col>
      <xdr:colOff>63500</xdr:colOff>
      <xdr:row>36</xdr:row>
      <xdr:rowOff>53070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23634"/>
          <a:ext cx="8382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51434</xdr:rowOff>
    </xdr:from>
    <xdr:to>
      <xdr:col>19</xdr:col>
      <xdr:colOff>177800</xdr:colOff>
      <xdr:row>36</xdr:row>
      <xdr:rowOff>67159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3634"/>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67159</xdr:rowOff>
    </xdr:from>
    <xdr:to>
      <xdr:col>15</xdr:col>
      <xdr:colOff>50800</xdr:colOff>
      <xdr:row>36</xdr:row>
      <xdr:rowOff>118057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39359"/>
          <a:ext cx="889000" cy="5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118057</xdr:rowOff>
    </xdr:from>
    <xdr:to>
      <xdr:col>10</xdr:col>
      <xdr:colOff>114300</xdr:colOff>
      <xdr:row>36</xdr:row>
      <xdr:rowOff>144089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90257"/>
          <a:ext cx="889000" cy="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2270</xdr:rowOff>
    </xdr:from>
    <xdr:to>
      <xdr:col>24</xdr:col>
      <xdr:colOff>114300</xdr:colOff>
      <xdr:row>36</xdr:row>
      <xdr:rowOff>103870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25147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2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634</xdr:rowOff>
    </xdr:from>
    <xdr:to>
      <xdr:col>20</xdr:col>
      <xdr:colOff>38100</xdr:colOff>
      <xdr:row>36</xdr:row>
      <xdr:rowOff>102234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118761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4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16359</xdr:rowOff>
    </xdr:from>
    <xdr:to>
      <xdr:col>15</xdr:col>
      <xdr:colOff>101600</xdr:colOff>
      <xdr:row>36</xdr:row>
      <xdr:rowOff>117959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134486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6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67257</xdr:rowOff>
    </xdr:from>
    <xdr:to>
      <xdr:col>10</xdr:col>
      <xdr:colOff>165100</xdr:colOff>
      <xdr:row>36</xdr:row>
      <xdr:rowOff>168857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13934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1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93289</xdr:rowOff>
    </xdr:from>
    <xdr:to>
      <xdr:col>6</xdr:col>
      <xdr:colOff>38100</xdr:colOff>
      <xdr:row>37</xdr:row>
      <xdr:rowOff>23439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39966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119142</xdr:rowOff>
    </xdr:from>
    <xdr:to>
      <xdr:col>24</xdr:col>
      <xdr:colOff>63500</xdr:colOff>
      <xdr:row>57</xdr:row>
      <xdr:rowOff>155019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1792"/>
          <a:ext cx="8382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155019</xdr:rowOff>
    </xdr:from>
    <xdr:to>
      <xdr:col>19</xdr:col>
      <xdr:colOff>177800</xdr:colOff>
      <xdr:row>57</xdr:row>
      <xdr:rowOff>163109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7669"/>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163109</xdr:rowOff>
    </xdr:from>
    <xdr:to>
      <xdr:col>15</xdr:col>
      <xdr:colOff>50800</xdr:colOff>
      <xdr:row>58</xdr:row>
      <xdr:rowOff>18745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5759"/>
          <a:ext cx="889000" cy="2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16115</xdr:rowOff>
    </xdr:from>
    <xdr:to>
      <xdr:col>10</xdr:col>
      <xdr:colOff>114300</xdr:colOff>
      <xdr:row>58</xdr:row>
      <xdr:rowOff>18745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60215"/>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68342</xdr:rowOff>
    </xdr:from>
    <xdr:to>
      <xdr:col>24</xdr:col>
      <xdr:colOff>114300</xdr:colOff>
      <xdr:row>57</xdr:row>
      <xdr:rowOff>169942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91219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104219</xdr:rowOff>
    </xdr:from>
    <xdr:to>
      <xdr:col>20</xdr:col>
      <xdr:colOff>38100</xdr:colOff>
      <xdr:row>58</xdr:row>
      <xdr:rowOff>34369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50896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5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112309</xdr:rowOff>
    </xdr:from>
    <xdr:to>
      <xdr:col>15</xdr:col>
      <xdr:colOff>101600</xdr:colOff>
      <xdr:row>58</xdr:row>
      <xdr:rowOff>42459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58986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6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139395</xdr:rowOff>
    </xdr:from>
    <xdr:to>
      <xdr:col>10</xdr:col>
      <xdr:colOff>165100</xdr:colOff>
      <xdr:row>58</xdr:row>
      <xdr:rowOff>69545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86072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8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136765</xdr:rowOff>
    </xdr:from>
    <xdr:to>
      <xdr:col>6</xdr:col>
      <xdr:colOff>38100</xdr:colOff>
      <xdr:row>58</xdr:row>
      <xdr:rowOff>66915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83442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8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15325</xdr:rowOff>
    </xdr:from>
    <xdr:to>
      <xdr:col>24</xdr:col>
      <xdr:colOff>63500</xdr:colOff>
      <xdr:row>75</xdr:row>
      <xdr:rowOff>130379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874075"/>
          <a:ext cx="838200" cy="11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15325</xdr:rowOff>
    </xdr:from>
    <xdr:to>
      <xdr:col>19</xdr:col>
      <xdr:colOff>177800</xdr:colOff>
      <xdr:row>75</xdr:row>
      <xdr:rowOff>51357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874075"/>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51357</xdr:rowOff>
    </xdr:from>
    <xdr:to>
      <xdr:col>15</xdr:col>
      <xdr:colOff>50800</xdr:colOff>
      <xdr:row>76</xdr:row>
      <xdr:rowOff>70549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910107"/>
          <a:ext cx="889000" cy="19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4724</xdr:rowOff>
    </xdr:from>
    <xdr:to>
      <xdr:col>10</xdr:col>
      <xdr:colOff>114300</xdr:colOff>
      <xdr:row>76</xdr:row>
      <xdr:rowOff>70549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34924"/>
          <a:ext cx="889000" cy="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79579</xdr:rowOff>
    </xdr:from>
    <xdr:to>
      <xdr:col>24</xdr:col>
      <xdr:colOff>114300</xdr:colOff>
      <xdr:row>76</xdr:row>
      <xdr:rowOff>9730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383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102456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8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135975</xdr:rowOff>
    </xdr:from>
    <xdr:to>
      <xdr:col>20</xdr:col>
      <xdr:colOff>38100</xdr:colOff>
      <xdr:row>75</xdr:row>
      <xdr:rowOff>66125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82652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5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557</xdr:rowOff>
    </xdr:from>
    <xdr:to>
      <xdr:col>15</xdr:col>
      <xdr:colOff>101600</xdr:colOff>
      <xdr:row>75</xdr:row>
      <xdr:rowOff>102157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118684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6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19749</xdr:rowOff>
    </xdr:from>
    <xdr:to>
      <xdr:col>10</xdr:col>
      <xdr:colOff>165100</xdr:colOff>
      <xdr:row>76</xdr:row>
      <xdr:rowOff>121349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137875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125373</xdr:rowOff>
    </xdr:from>
    <xdr:to>
      <xdr:col>6</xdr:col>
      <xdr:colOff>38100</xdr:colOff>
      <xdr:row>76</xdr:row>
      <xdr:rowOff>55522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841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72050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141239</xdr:rowOff>
    </xdr:from>
    <xdr:to>
      <xdr:col>24</xdr:col>
      <xdr:colOff>63500</xdr:colOff>
      <xdr:row>95</xdr:row>
      <xdr:rowOff>150726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28989"/>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141239</xdr:rowOff>
    </xdr:from>
    <xdr:to>
      <xdr:col>19</xdr:col>
      <xdr:colOff>177800</xdr:colOff>
      <xdr:row>97</xdr:row>
      <xdr:rowOff>48366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28989"/>
          <a:ext cx="889000" cy="2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48366</xdr:rowOff>
    </xdr:from>
    <xdr:to>
      <xdr:col>15</xdr:col>
      <xdr:colOff>50800</xdr:colOff>
      <xdr:row>97</xdr:row>
      <xdr:rowOff>53389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79016"/>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30931</xdr:rowOff>
    </xdr:from>
    <xdr:to>
      <xdr:col>10</xdr:col>
      <xdr:colOff>114300</xdr:colOff>
      <xdr:row>97</xdr:row>
      <xdr:rowOff>53389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61581"/>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99926</xdr:rowOff>
    </xdr:from>
    <xdr:to>
      <xdr:col>24</xdr:col>
      <xdr:colOff>114300</xdr:colOff>
      <xdr:row>96</xdr:row>
      <xdr:rowOff>30076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78353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6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90439</xdr:rowOff>
    </xdr:from>
    <xdr:to>
      <xdr:col>20</xdr:col>
      <xdr:colOff>38100</xdr:colOff>
      <xdr:row>96</xdr:row>
      <xdr:rowOff>20589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169016</xdr:rowOff>
    </xdr:from>
    <xdr:to>
      <xdr:col>15</xdr:col>
      <xdr:colOff>101600</xdr:colOff>
      <xdr:row>97</xdr:row>
      <xdr:rowOff>99166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90293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2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2589</xdr:rowOff>
    </xdr:from>
    <xdr:to>
      <xdr:col>10</xdr:col>
      <xdr:colOff>165100</xdr:colOff>
      <xdr:row>97</xdr:row>
      <xdr:rowOff>104189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95316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151581</xdr:rowOff>
    </xdr:from>
    <xdr:to>
      <xdr:col>6</xdr:col>
      <xdr:colOff>38100</xdr:colOff>
      <xdr:row>97</xdr:row>
      <xdr:rowOff>81731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72858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66618</xdr:rowOff>
    </xdr:from>
    <xdr:to>
      <xdr:col>55</xdr:col>
      <xdr:colOff>0</xdr:colOff>
      <xdr:row>34</xdr:row>
      <xdr:rowOff>84703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895918"/>
          <a:ext cx="8382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127523</xdr:rowOff>
    </xdr:from>
    <xdr:to>
      <xdr:col>50</xdr:col>
      <xdr:colOff>114300</xdr:colOff>
      <xdr:row>34</xdr:row>
      <xdr:rowOff>84703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785373"/>
          <a:ext cx="889000" cy="1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127523</xdr:rowOff>
    </xdr:from>
    <xdr:to>
      <xdr:col>45</xdr:col>
      <xdr:colOff>177800</xdr:colOff>
      <xdr:row>35</xdr:row>
      <xdr:rowOff>165215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785373"/>
          <a:ext cx="889000" cy="3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165215</xdr:rowOff>
    </xdr:from>
    <xdr:to>
      <xdr:col>41</xdr:col>
      <xdr:colOff>50800</xdr:colOff>
      <xdr:row>36</xdr:row>
      <xdr:rowOff>64898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65965"/>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15818</xdr:rowOff>
    </xdr:from>
    <xdr:to>
      <xdr:col>55</xdr:col>
      <xdr:colOff>50800</xdr:colOff>
      <xdr:row>34</xdr:row>
      <xdr:rowOff>117418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38695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9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33903</xdr:rowOff>
    </xdr:from>
    <xdr:to>
      <xdr:col>50</xdr:col>
      <xdr:colOff>165100</xdr:colOff>
      <xdr:row>34</xdr:row>
      <xdr:rowOff>135503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152030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3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76723</xdr:rowOff>
    </xdr:from>
    <xdr:to>
      <xdr:col>46</xdr:col>
      <xdr:colOff>38100</xdr:colOff>
      <xdr:row>34</xdr:row>
      <xdr:rowOff>6873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7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23400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50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114415</xdr:rowOff>
    </xdr:from>
    <xdr:to>
      <xdr:col>41</xdr:col>
      <xdr:colOff>101600</xdr:colOff>
      <xdr:row>36</xdr:row>
      <xdr:rowOff>44565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61092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9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14098</xdr:rowOff>
    </xdr:from>
    <xdr:to>
      <xdr:col>36</xdr:col>
      <xdr:colOff>165100</xdr:colOff>
      <xdr:row>36</xdr:row>
      <xdr:rowOff>115698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132225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30194</xdr:rowOff>
    </xdr:from>
    <xdr:to>
      <xdr:col>55</xdr:col>
      <xdr:colOff>0</xdr:colOff>
      <xdr:row>57</xdr:row>
      <xdr:rowOff>82737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02844"/>
          <a:ext cx="838200" cy="5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82737</xdr:rowOff>
    </xdr:from>
    <xdr:to>
      <xdr:col>50</xdr:col>
      <xdr:colOff>114300</xdr:colOff>
      <xdr:row>57</xdr:row>
      <xdr:rowOff>120369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55387"/>
          <a:ext cx="8890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56695</xdr:rowOff>
    </xdr:from>
    <xdr:to>
      <xdr:col>45</xdr:col>
      <xdr:colOff>177800</xdr:colOff>
      <xdr:row>57</xdr:row>
      <xdr:rowOff>120369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29345"/>
          <a:ext cx="889000" cy="6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168655</xdr:rowOff>
    </xdr:from>
    <xdr:to>
      <xdr:col>41</xdr:col>
      <xdr:colOff>50800</xdr:colOff>
      <xdr:row>57</xdr:row>
      <xdr:rowOff>56695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598405"/>
          <a:ext cx="889000" cy="23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150844</xdr:rowOff>
    </xdr:from>
    <xdr:to>
      <xdr:col>55</xdr:col>
      <xdr:colOff>50800</xdr:colOff>
      <xdr:row>57</xdr:row>
      <xdr:rowOff>80994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2271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31937</xdr:rowOff>
    </xdr:from>
    <xdr:to>
      <xdr:col>50</xdr:col>
      <xdr:colOff>165100</xdr:colOff>
      <xdr:row>57</xdr:row>
      <xdr:rowOff>133537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124664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9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69569</xdr:rowOff>
    </xdr:from>
    <xdr:to>
      <xdr:col>46</xdr:col>
      <xdr:colOff>38100</xdr:colOff>
      <xdr:row>57</xdr:row>
      <xdr:rowOff>171169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4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162296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3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5895</xdr:rowOff>
    </xdr:from>
    <xdr:to>
      <xdr:col>41</xdr:col>
      <xdr:colOff>101600</xdr:colOff>
      <xdr:row>57</xdr:row>
      <xdr:rowOff>107495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98622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7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117855</xdr:rowOff>
    </xdr:from>
    <xdr:to>
      <xdr:col>36</xdr:col>
      <xdr:colOff>165100</xdr:colOff>
      <xdr:row>56</xdr:row>
      <xdr:rowOff>48005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64532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19075</xdr:rowOff>
    </xdr:from>
    <xdr:to>
      <xdr:col>55</xdr:col>
      <xdr:colOff>0</xdr:colOff>
      <xdr:row>78</xdr:row>
      <xdr:rowOff>19540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92175"/>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14367</xdr:rowOff>
    </xdr:from>
    <xdr:to>
      <xdr:col>50</xdr:col>
      <xdr:colOff>114300</xdr:colOff>
      <xdr:row>78</xdr:row>
      <xdr:rowOff>19540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7467"/>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145070</xdr:rowOff>
    </xdr:from>
    <xdr:to>
      <xdr:col>45</xdr:col>
      <xdr:colOff>177800</xdr:colOff>
      <xdr:row>78</xdr:row>
      <xdr:rowOff>14367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46720"/>
          <a:ext cx="889000" cy="4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69574</xdr:rowOff>
    </xdr:from>
    <xdr:to>
      <xdr:col>41</xdr:col>
      <xdr:colOff>50800</xdr:colOff>
      <xdr:row>77</xdr:row>
      <xdr:rowOff>145070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099774"/>
          <a:ext cx="889000" cy="2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139725</xdr:rowOff>
    </xdr:from>
    <xdr:to>
      <xdr:col>55</xdr:col>
      <xdr:colOff>50800</xdr:colOff>
      <xdr:row>78</xdr:row>
      <xdr:rowOff>69875</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140190</xdr:rowOff>
    </xdr:from>
    <xdr:to>
      <xdr:col>50</xdr:col>
      <xdr:colOff>165100</xdr:colOff>
      <xdr:row>78</xdr:row>
      <xdr:rowOff>70340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61467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135017</xdr:rowOff>
    </xdr:from>
    <xdr:to>
      <xdr:col>46</xdr:col>
      <xdr:colOff>38100</xdr:colOff>
      <xdr:row>78</xdr:row>
      <xdr:rowOff>65167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56294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94270</xdr:rowOff>
    </xdr:from>
    <xdr:to>
      <xdr:col>41</xdr:col>
      <xdr:colOff>101600</xdr:colOff>
      <xdr:row>78</xdr:row>
      <xdr:rowOff>24420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9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40947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18774</xdr:rowOff>
    </xdr:from>
    <xdr:to>
      <xdr:col>36</xdr:col>
      <xdr:colOff>165100</xdr:colOff>
      <xdr:row>76</xdr:row>
      <xdr:rowOff>120374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04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136902</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82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158474</xdr:rowOff>
    </xdr:from>
    <xdr:to>
      <xdr:col>55</xdr:col>
      <xdr:colOff>0</xdr:colOff>
      <xdr:row>97</xdr:row>
      <xdr:rowOff>135072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617674"/>
          <a:ext cx="838200" cy="14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135072</xdr:rowOff>
    </xdr:from>
    <xdr:to>
      <xdr:col>50</xdr:col>
      <xdr:colOff>114300</xdr:colOff>
      <xdr:row>98</xdr:row>
      <xdr:rowOff>64922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65722"/>
          <a:ext cx="889000" cy="10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64334</xdr:rowOff>
    </xdr:from>
    <xdr:to>
      <xdr:col>45</xdr:col>
      <xdr:colOff>177800</xdr:colOff>
      <xdr:row>98</xdr:row>
      <xdr:rowOff>64922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66434"/>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40497</xdr:rowOff>
    </xdr:from>
    <xdr:to>
      <xdr:col>41</xdr:col>
      <xdr:colOff>50800</xdr:colOff>
      <xdr:row>98</xdr:row>
      <xdr:rowOff>64334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42597"/>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107674</xdr:rowOff>
    </xdr:from>
    <xdr:to>
      <xdr:col>55</xdr:col>
      <xdr:colOff>50800</xdr:colOff>
      <xdr:row>97</xdr:row>
      <xdr:rowOff>37824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130551</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1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84272</xdr:rowOff>
    </xdr:from>
    <xdr:to>
      <xdr:col>50</xdr:col>
      <xdr:colOff>165100</xdr:colOff>
      <xdr:row>98</xdr:row>
      <xdr:rowOff>14422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5549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0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14122</xdr:rowOff>
    </xdr:from>
    <xdr:to>
      <xdr:col>46</xdr:col>
      <xdr:colOff>38100</xdr:colOff>
      <xdr:row>98</xdr:row>
      <xdr:rowOff>115722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106849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13534</xdr:rowOff>
    </xdr:from>
    <xdr:to>
      <xdr:col>41</xdr:col>
      <xdr:colOff>101600</xdr:colOff>
      <xdr:row>98</xdr:row>
      <xdr:rowOff>115134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106261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161147</xdr:rowOff>
    </xdr:from>
    <xdr:to>
      <xdr:col>36</xdr:col>
      <xdr:colOff>165100</xdr:colOff>
      <xdr:row>98</xdr:row>
      <xdr:rowOff>91297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82424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89341</xdr:rowOff>
    </xdr:from>
    <xdr:to>
      <xdr:col>85</xdr:col>
      <xdr:colOff>127000</xdr:colOff>
      <xdr:row>75</xdr:row>
      <xdr:rowOff>124368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948091"/>
          <a:ext cx="838200" cy="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83803</xdr:rowOff>
    </xdr:from>
    <xdr:to>
      <xdr:col>81</xdr:col>
      <xdr:colOff>50800</xdr:colOff>
      <xdr:row>75</xdr:row>
      <xdr:rowOff>89341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942553"/>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83803</xdr:rowOff>
    </xdr:from>
    <xdr:to>
      <xdr:col>76</xdr:col>
      <xdr:colOff>114300</xdr:colOff>
      <xdr:row>75</xdr:row>
      <xdr:rowOff>134700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42553"/>
          <a:ext cx="889000" cy="5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134700</xdr:rowOff>
    </xdr:from>
    <xdr:to>
      <xdr:col>71</xdr:col>
      <xdr:colOff>177800</xdr:colOff>
      <xdr:row>75</xdr:row>
      <xdr:rowOff>152798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9934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73568</xdr:rowOff>
    </xdr:from>
    <xdr:to>
      <xdr:col>85</xdr:col>
      <xdr:colOff>177800</xdr:colOff>
      <xdr:row>76</xdr:row>
      <xdr:rowOff>3718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96445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8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38541</xdr:rowOff>
    </xdr:from>
    <xdr:to>
      <xdr:col>81</xdr:col>
      <xdr:colOff>101600</xdr:colOff>
      <xdr:row>75</xdr:row>
      <xdr:rowOff>140141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156668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67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33003</xdr:rowOff>
    </xdr:from>
    <xdr:to>
      <xdr:col>76</xdr:col>
      <xdr:colOff>165100</xdr:colOff>
      <xdr:row>75</xdr:row>
      <xdr:rowOff>134603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151130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83900</xdr:rowOff>
    </xdr:from>
    <xdr:to>
      <xdr:col>72</xdr:col>
      <xdr:colOff>38100</xdr:colOff>
      <xdr:row>76</xdr:row>
      <xdr:rowOff>14049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42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30577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71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101998</xdr:rowOff>
    </xdr:from>
    <xdr:to>
      <xdr:col>67</xdr:col>
      <xdr:colOff>101600</xdr:colOff>
      <xdr:row>76</xdr:row>
      <xdr:rowOff>32148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48675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3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94272</xdr:rowOff>
    </xdr:from>
    <xdr:to>
      <xdr:col>85</xdr:col>
      <xdr:colOff>127000</xdr:colOff>
      <xdr:row>96</xdr:row>
      <xdr:rowOff>145053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53472"/>
          <a:ext cx="838200" cy="5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145053</xdr:rowOff>
    </xdr:from>
    <xdr:to>
      <xdr:col>81</xdr:col>
      <xdr:colOff>50800</xdr:colOff>
      <xdr:row>97</xdr:row>
      <xdr:rowOff>149665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04253"/>
          <a:ext cx="889000" cy="17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135217</xdr:rowOff>
    </xdr:from>
    <xdr:to>
      <xdr:col>76</xdr:col>
      <xdr:colOff>114300</xdr:colOff>
      <xdr:row>97</xdr:row>
      <xdr:rowOff>149665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65867"/>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135217</xdr:rowOff>
    </xdr:from>
    <xdr:to>
      <xdr:col>71</xdr:col>
      <xdr:colOff>177800</xdr:colOff>
      <xdr:row>98</xdr:row>
      <xdr:rowOff>88402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65867"/>
          <a:ext cx="889000" cy="12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43472</xdr:rowOff>
    </xdr:from>
    <xdr:to>
      <xdr:col>85</xdr:col>
      <xdr:colOff>177800</xdr:colOff>
      <xdr:row>96</xdr:row>
      <xdr:rowOff>145072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66349</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5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94253</xdr:rowOff>
    </xdr:from>
    <xdr:to>
      <xdr:col>81</xdr:col>
      <xdr:colOff>101600</xdr:colOff>
      <xdr:row>97</xdr:row>
      <xdr:rowOff>24403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40930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2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98865</xdr:rowOff>
    </xdr:from>
    <xdr:to>
      <xdr:col>76</xdr:col>
      <xdr:colOff>165100</xdr:colOff>
      <xdr:row>98</xdr:row>
      <xdr:rowOff>29015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45542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0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84417</xdr:rowOff>
    </xdr:from>
    <xdr:to>
      <xdr:col>72</xdr:col>
      <xdr:colOff>38100</xdr:colOff>
      <xdr:row>98</xdr:row>
      <xdr:rowOff>14567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31094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9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37602</xdr:rowOff>
    </xdr:from>
    <xdr:to>
      <xdr:col>67</xdr:col>
      <xdr:colOff>101600</xdr:colOff>
      <xdr:row>98</xdr:row>
      <xdr:rowOff>139202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130329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170607</xdr:rowOff>
    </xdr:from>
    <xdr:to>
      <xdr:col>116</xdr:col>
      <xdr:colOff>63500</xdr:colOff>
      <xdr:row>57</xdr:row>
      <xdr:rowOff>170790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94325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170607</xdr:rowOff>
    </xdr:from>
    <xdr:to>
      <xdr:col>111</xdr:col>
      <xdr:colOff>177800</xdr:colOff>
      <xdr:row>58</xdr:row>
      <xdr:rowOff>4148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4325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4148</xdr:rowOff>
    </xdr:from>
    <xdr:to>
      <xdr:col>107</xdr:col>
      <xdr:colOff>50800</xdr:colOff>
      <xdr:row>58</xdr:row>
      <xdr:rowOff>10106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48248"/>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10106</xdr:rowOff>
    </xdr:from>
    <xdr:to>
      <xdr:col>102</xdr:col>
      <xdr:colOff>114300</xdr:colOff>
      <xdr:row>58</xdr:row>
      <xdr:rowOff>12248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54206"/>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119990</xdr:rowOff>
    </xdr:from>
    <xdr:to>
      <xdr:col>116</xdr:col>
      <xdr:colOff>114300</xdr:colOff>
      <xdr:row>58</xdr:row>
      <xdr:rowOff>50140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142867</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119807</xdr:rowOff>
    </xdr:from>
    <xdr:to>
      <xdr:col>112</xdr:col>
      <xdr:colOff>38100</xdr:colOff>
      <xdr:row>58</xdr:row>
      <xdr:rowOff>49957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66484</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6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124798</xdr:rowOff>
    </xdr:from>
    <xdr:to>
      <xdr:col>107</xdr:col>
      <xdr:colOff>101600</xdr:colOff>
      <xdr:row>58</xdr:row>
      <xdr:rowOff>54948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71475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130756</xdr:rowOff>
    </xdr:from>
    <xdr:to>
      <xdr:col>102</xdr:col>
      <xdr:colOff>165100</xdr:colOff>
      <xdr:row>58</xdr:row>
      <xdr:rowOff>60906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77433</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132898</xdr:rowOff>
    </xdr:from>
    <xdr:to>
      <xdr:col>98</xdr:col>
      <xdr:colOff>38100</xdr:colOff>
      <xdr:row>58</xdr:row>
      <xdr:rowOff>63048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79575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8834</xdr:rowOff>
    </xdr:from>
    <xdr:to>
      <xdr:col>116</xdr:col>
      <xdr:colOff>63500</xdr:colOff>
      <xdr:row>73</xdr:row>
      <xdr:rowOff>150136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524684"/>
          <a:ext cx="838200" cy="14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160087</xdr:rowOff>
    </xdr:from>
    <xdr:to>
      <xdr:col>111</xdr:col>
      <xdr:colOff>177800</xdr:colOff>
      <xdr:row>73</xdr:row>
      <xdr:rowOff>150136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504487"/>
          <a:ext cx="889000" cy="16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160087</xdr:rowOff>
    </xdr:from>
    <xdr:to>
      <xdr:col>107</xdr:col>
      <xdr:colOff>50800</xdr:colOff>
      <xdr:row>74</xdr:row>
      <xdr:rowOff>80241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504487"/>
          <a:ext cx="889000" cy="2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80241</xdr:rowOff>
    </xdr:from>
    <xdr:to>
      <xdr:col>102</xdr:col>
      <xdr:colOff>114300</xdr:colOff>
      <xdr:row>74</xdr:row>
      <xdr:rowOff>87206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767541"/>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129484</xdr:rowOff>
    </xdr:from>
    <xdr:to>
      <xdr:col>116</xdr:col>
      <xdr:colOff>114300</xdr:colOff>
      <xdr:row>73</xdr:row>
      <xdr:rowOff>59634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4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152361</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32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99336</xdr:rowOff>
    </xdr:from>
    <xdr:to>
      <xdr:col>112</xdr:col>
      <xdr:colOff>38100</xdr:colOff>
      <xdr:row>74</xdr:row>
      <xdr:rowOff>29486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6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46013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39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109287</xdr:rowOff>
    </xdr:from>
    <xdr:to>
      <xdr:col>107</xdr:col>
      <xdr:colOff>101600</xdr:colOff>
      <xdr:row>73</xdr:row>
      <xdr:rowOff>39437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4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55964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2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29441</xdr:rowOff>
    </xdr:from>
    <xdr:to>
      <xdr:col>102</xdr:col>
      <xdr:colOff>165100</xdr:colOff>
      <xdr:row>74</xdr:row>
      <xdr:rowOff>131041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147568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49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36406</xdr:rowOff>
    </xdr:from>
    <xdr:to>
      <xdr:col>98</xdr:col>
      <xdr:colOff>38100</xdr:colOff>
      <xdr:row>74</xdr:row>
      <xdr:rowOff>138006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7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154533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49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318,048</a:t>
          </a:r>
          <a:r>
            <a:rPr kumimoji="1" lang="ja-JP" altLang="ja-JP"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146,966</a:t>
          </a:r>
          <a:r>
            <a:rPr kumimoji="1" lang="ja-JP" altLang="ja-JP" sz="1100">
              <a:solidFill>
                <a:schemeClr val="dk1"/>
              </a:solidFill>
              <a:effectLst/>
              <a:latin typeface="+mn-lt"/>
              <a:ea typeface="+mn-ea"/>
              <a:cs typeface="+mn-cs"/>
            </a:rPr>
            <a:t>円コストが高い状況となっている。これは、近年大型建設事業が集中した影響や、償還期限の短い過疎債、辺地債を利用しているため償還額が多額になっているためである。公債費の増加に伴い、繰出金も類似団体平均に比べ一人当たりのコストが</a:t>
          </a:r>
          <a:r>
            <a:rPr kumimoji="1" lang="en-US" altLang="ja-JP" sz="1100">
              <a:solidFill>
                <a:schemeClr val="dk1"/>
              </a:solidFill>
              <a:effectLst/>
              <a:latin typeface="+mn-lt"/>
              <a:ea typeface="+mn-ea"/>
              <a:cs typeface="+mn-cs"/>
            </a:rPr>
            <a:t>161,932</a:t>
          </a:r>
          <a:r>
            <a:rPr kumimoji="1" lang="ja-JP" altLang="ja-JP" sz="1100">
              <a:solidFill>
                <a:schemeClr val="dk1"/>
              </a:solidFill>
              <a:effectLst/>
              <a:latin typeface="+mn-lt"/>
              <a:ea typeface="+mn-ea"/>
              <a:cs typeface="+mn-cs"/>
            </a:rPr>
            <a:t>円高く、高い水準にある。今後も地方債発行額が償還額を超えないよう発行額の抑制を図ることはもとより、交付税措置のある起債を積極的に活用するなど、財政の安定化を図ることとしている。</a:t>
          </a:r>
          <a:endParaRPr lang="ja-JP" altLang="ja-JP" sz="1400">
            <a:effectLst/>
          </a:endParaRPr>
        </a:p>
        <a:p>
          <a:r>
            <a:rPr kumimoji="1" lang="ja-JP" altLang="ja-JP" sz="1100">
              <a:solidFill>
                <a:schemeClr val="dk1"/>
              </a:solidFill>
              <a:effectLst/>
              <a:latin typeface="+mn-lt"/>
              <a:ea typeface="+mn-ea"/>
              <a:cs typeface="+mn-cs"/>
            </a:rPr>
            <a:t>　維持補修費については、大雪による除排雪経費の増、施設の老朽化等の影響により、住民一人当たりのコストが類似団体平均より</a:t>
          </a:r>
          <a:r>
            <a:rPr kumimoji="1" lang="en-US" altLang="ja-JP" sz="1100">
              <a:solidFill>
                <a:schemeClr val="dk1"/>
              </a:solidFill>
              <a:effectLst/>
              <a:latin typeface="+mn-lt"/>
              <a:ea typeface="+mn-ea"/>
              <a:cs typeface="+mn-cs"/>
            </a:rPr>
            <a:t>32,548</a:t>
          </a:r>
          <a:r>
            <a:rPr kumimoji="1" lang="ja-JP" altLang="ja-JP" sz="1100">
              <a:solidFill>
                <a:schemeClr val="dk1"/>
              </a:solidFill>
              <a:effectLst/>
              <a:latin typeface="+mn-lt"/>
              <a:ea typeface="+mn-ea"/>
              <a:cs typeface="+mn-cs"/>
            </a:rPr>
            <a:t>円高くなっている。今後も維持補修費は増加していくことが考えられるので、計画的かつ継続的な維持補修等管理を徹底し経費上昇の抑制を図る。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2,259
2,252
105.62
5,687,043
5,624,948
61,695
2,515,507
5,656,369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12560</xdr:rowOff>
    </xdr:from>
    <xdr:to>
      <xdr:col>24</xdr:col>
      <xdr:colOff>63500</xdr:colOff>
      <xdr:row>37</xdr:row>
      <xdr:rowOff>26257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56210"/>
          <a:ext cx="8382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26257</xdr:rowOff>
    </xdr:from>
    <xdr:to>
      <xdr:col>19</xdr:col>
      <xdr:colOff>177800</xdr:colOff>
      <xdr:row>37</xdr:row>
      <xdr:rowOff>44393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9907"/>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37230</xdr:rowOff>
    </xdr:from>
    <xdr:to>
      <xdr:col>15</xdr:col>
      <xdr:colOff>50800</xdr:colOff>
      <xdr:row>37</xdr:row>
      <xdr:rowOff>44393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80880"/>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37230</xdr:rowOff>
    </xdr:from>
    <xdr:to>
      <xdr:col>10</xdr:col>
      <xdr:colOff>114300</xdr:colOff>
      <xdr:row>37</xdr:row>
      <xdr:rowOff>40640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0880"/>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133210</xdr:rowOff>
    </xdr:from>
    <xdr:to>
      <xdr:col>24</xdr:col>
      <xdr:colOff>114300</xdr:colOff>
      <xdr:row>37</xdr:row>
      <xdr:rowOff>63360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156087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146907</xdr:rowOff>
    </xdr:from>
    <xdr:to>
      <xdr:col>20</xdr:col>
      <xdr:colOff>38100</xdr:colOff>
      <xdr:row>37</xdr:row>
      <xdr:rowOff>77057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93584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165043</xdr:rowOff>
    </xdr:from>
    <xdr:to>
      <xdr:col>15</xdr:col>
      <xdr:colOff>101600</xdr:colOff>
      <xdr:row>37</xdr:row>
      <xdr:rowOff>95193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111720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1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157880</xdr:rowOff>
    </xdr:from>
    <xdr:to>
      <xdr:col>10</xdr:col>
      <xdr:colOff>165100</xdr:colOff>
      <xdr:row>37</xdr:row>
      <xdr:rowOff>88030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104557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161290</xdr:rowOff>
    </xdr:from>
    <xdr:to>
      <xdr:col>6</xdr:col>
      <xdr:colOff>38100</xdr:colOff>
      <xdr:row>37</xdr:row>
      <xdr:rowOff>91440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107967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126396</xdr:rowOff>
    </xdr:from>
    <xdr:to>
      <xdr:col>24</xdr:col>
      <xdr:colOff>63500</xdr:colOff>
      <xdr:row>56</xdr:row>
      <xdr:rowOff>31319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56146"/>
          <a:ext cx="838200" cy="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31319</xdr:rowOff>
    </xdr:from>
    <xdr:to>
      <xdr:col>19</xdr:col>
      <xdr:colOff>177800</xdr:colOff>
      <xdr:row>56</xdr:row>
      <xdr:rowOff>122238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32519"/>
          <a:ext cx="889000" cy="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122238</xdr:rowOff>
    </xdr:from>
    <xdr:to>
      <xdr:col>15</xdr:col>
      <xdr:colOff>50800</xdr:colOff>
      <xdr:row>57</xdr:row>
      <xdr:rowOff>8815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23438"/>
          <a:ext cx="889000" cy="5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8815</xdr:rowOff>
    </xdr:from>
    <xdr:to>
      <xdr:col>10</xdr:col>
      <xdr:colOff>114300</xdr:colOff>
      <xdr:row>58</xdr:row>
      <xdr:rowOff>4737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81465"/>
          <a:ext cx="889000" cy="1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75596</xdr:rowOff>
    </xdr:from>
    <xdr:to>
      <xdr:col>24</xdr:col>
      <xdr:colOff>114300</xdr:colOff>
      <xdr:row>56</xdr:row>
      <xdr:rowOff>5746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98473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5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151969</xdr:rowOff>
    </xdr:from>
    <xdr:to>
      <xdr:col>20</xdr:col>
      <xdr:colOff>38100</xdr:colOff>
      <xdr:row>56</xdr:row>
      <xdr:rowOff>82119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98646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5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71438</xdr:rowOff>
    </xdr:from>
    <xdr:to>
      <xdr:col>15</xdr:col>
      <xdr:colOff>101600</xdr:colOff>
      <xdr:row>57</xdr:row>
      <xdr:rowOff>1588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18115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4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129465</xdr:rowOff>
    </xdr:from>
    <xdr:to>
      <xdr:col>10</xdr:col>
      <xdr:colOff>165100</xdr:colOff>
      <xdr:row>57</xdr:row>
      <xdr:rowOff>59615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3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76142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0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125387</xdr:rowOff>
    </xdr:from>
    <xdr:to>
      <xdr:col>6</xdr:col>
      <xdr:colOff>38100</xdr:colOff>
      <xdr:row>58</xdr:row>
      <xdr:rowOff>55537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46664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9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72031</xdr:rowOff>
    </xdr:from>
    <xdr:to>
      <xdr:col>24</xdr:col>
      <xdr:colOff>63500</xdr:colOff>
      <xdr:row>76</xdr:row>
      <xdr:rowOff>89689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30781"/>
          <a:ext cx="838200" cy="1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79552</xdr:rowOff>
    </xdr:from>
    <xdr:to>
      <xdr:col>19</xdr:col>
      <xdr:colOff>177800</xdr:colOff>
      <xdr:row>76</xdr:row>
      <xdr:rowOff>89689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09752"/>
          <a:ext cx="889000" cy="1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79552</xdr:rowOff>
    </xdr:from>
    <xdr:to>
      <xdr:col>15</xdr:col>
      <xdr:colOff>50800</xdr:colOff>
      <xdr:row>77</xdr:row>
      <xdr:rowOff>78005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9752"/>
          <a:ext cx="889000" cy="16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78005</xdr:rowOff>
    </xdr:from>
    <xdr:to>
      <xdr:col>10</xdr:col>
      <xdr:colOff>114300</xdr:colOff>
      <xdr:row>77</xdr:row>
      <xdr:rowOff>94771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9655"/>
          <a:ext cx="889000" cy="1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21231</xdr:rowOff>
    </xdr:from>
    <xdr:to>
      <xdr:col>24</xdr:col>
      <xdr:colOff>114300</xdr:colOff>
      <xdr:row>75</xdr:row>
      <xdr:rowOff>122831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44108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38889</xdr:rowOff>
    </xdr:from>
    <xdr:to>
      <xdr:col>20</xdr:col>
      <xdr:colOff>38100</xdr:colOff>
      <xdr:row>76</xdr:row>
      <xdr:rowOff>140489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157016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4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28752</xdr:rowOff>
    </xdr:from>
    <xdr:to>
      <xdr:col>15</xdr:col>
      <xdr:colOff>101600</xdr:colOff>
      <xdr:row>76</xdr:row>
      <xdr:rowOff>130352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146879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3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27205</xdr:rowOff>
    </xdr:from>
    <xdr:to>
      <xdr:col>10</xdr:col>
      <xdr:colOff>165100</xdr:colOff>
      <xdr:row>77</xdr:row>
      <xdr:rowOff>128805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119932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43971</xdr:rowOff>
    </xdr:from>
    <xdr:to>
      <xdr:col>6</xdr:col>
      <xdr:colOff>38100</xdr:colOff>
      <xdr:row>77</xdr:row>
      <xdr:rowOff>145571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136698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39942</xdr:rowOff>
    </xdr:from>
    <xdr:to>
      <xdr:col>24</xdr:col>
      <xdr:colOff>63500</xdr:colOff>
      <xdr:row>96</xdr:row>
      <xdr:rowOff>126471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99142"/>
          <a:ext cx="838200" cy="8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39942</xdr:rowOff>
    </xdr:from>
    <xdr:to>
      <xdr:col>19</xdr:col>
      <xdr:colOff>177800</xdr:colOff>
      <xdr:row>96</xdr:row>
      <xdr:rowOff>54811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99142"/>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54811</xdr:rowOff>
    </xdr:from>
    <xdr:to>
      <xdr:col>15</xdr:col>
      <xdr:colOff>50800</xdr:colOff>
      <xdr:row>96</xdr:row>
      <xdr:rowOff>127457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14011"/>
          <a:ext cx="889000" cy="7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127457</xdr:rowOff>
    </xdr:from>
    <xdr:to>
      <xdr:col>10</xdr:col>
      <xdr:colOff>114300</xdr:colOff>
      <xdr:row>96</xdr:row>
      <xdr:rowOff>150875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86657"/>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75671</xdr:rowOff>
    </xdr:from>
    <xdr:to>
      <xdr:col>24</xdr:col>
      <xdr:colOff>114300</xdr:colOff>
      <xdr:row>97</xdr:row>
      <xdr:rowOff>5821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3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98548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160592</xdr:rowOff>
    </xdr:from>
    <xdr:to>
      <xdr:col>20</xdr:col>
      <xdr:colOff>38100</xdr:colOff>
      <xdr:row>96</xdr:row>
      <xdr:rowOff>90742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107269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2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4011</xdr:rowOff>
    </xdr:from>
    <xdr:to>
      <xdr:col>15</xdr:col>
      <xdr:colOff>101600</xdr:colOff>
      <xdr:row>96</xdr:row>
      <xdr:rowOff>105611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122138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3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76657</xdr:rowOff>
    </xdr:from>
    <xdr:to>
      <xdr:col>10</xdr:col>
      <xdr:colOff>165100</xdr:colOff>
      <xdr:row>97</xdr:row>
      <xdr:rowOff>6807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23334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1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100075</xdr:rowOff>
    </xdr:from>
    <xdr:to>
      <xdr:col>6</xdr:col>
      <xdr:colOff>38100</xdr:colOff>
      <xdr:row>97</xdr:row>
      <xdr:rowOff>30225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46752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3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42291</xdr:rowOff>
    </xdr:from>
    <xdr:to>
      <xdr:col>55</xdr:col>
      <xdr:colOff>0</xdr:colOff>
      <xdr:row>39</xdr:row>
      <xdr:rowOff>42545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884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42291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284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40513</xdr:rowOff>
    </xdr:from>
    <xdr:to>
      <xdr:col>45</xdr:col>
      <xdr:colOff>177800</xdr:colOff>
      <xdr:row>39</xdr:row>
      <xdr:rowOff>41910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706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40513</xdr:rowOff>
    </xdr:from>
    <xdr:to>
      <xdr:col>41</xdr:col>
      <xdr:colOff>50800</xdr:colOff>
      <xdr:row>39</xdr:row>
      <xdr:rowOff>43180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706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162941</xdr:rowOff>
    </xdr:from>
    <xdr:to>
      <xdr:col>50</xdr:col>
      <xdr:colOff>165100</xdr:colOff>
      <xdr:row>39</xdr:row>
      <xdr:rowOff>93091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84218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83837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161163</xdr:rowOff>
    </xdr:from>
    <xdr:to>
      <xdr:col>41</xdr:col>
      <xdr:colOff>101600</xdr:colOff>
      <xdr:row>39</xdr:row>
      <xdr:rowOff>91313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82440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163830</xdr:rowOff>
    </xdr:from>
    <xdr:to>
      <xdr:col>36</xdr:col>
      <xdr:colOff>165100</xdr:colOff>
      <xdr:row>39</xdr:row>
      <xdr:rowOff>93980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85107</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95948</xdr:rowOff>
    </xdr:from>
    <xdr:to>
      <xdr:col>55</xdr:col>
      <xdr:colOff>0</xdr:colOff>
      <xdr:row>58</xdr:row>
      <xdr:rowOff>106802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0048"/>
          <a:ext cx="8382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106802</xdr:rowOff>
    </xdr:from>
    <xdr:to>
      <xdr:col>50</xdr:col>
      <xdr:colOff>114300</xdr:colOff>
      <xdr:row>58</xdr:row>
      <xdr:rowOff>110502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0902"/>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97868</xdr:rowOff>
    </xdr:from>
    <xdr:to>
      <xdr:col>45</xdr:col>
      <xdr:colOff>177800</xdr:colOff>
      <xdr:row>58</xdr:row>
      <xdr:rowOff>110502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41968"/>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97868</xdr:rowOff>
    </xdr:from>
    <xdr:to>
      <xdr:col>41</xdr:col>
      <xdr:colOff>50800</xdr:colOff>
      <xdr:row>58</xdr:row>
      <xdr:rowOff>117042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1968"/>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45148</xdr:rowOff>
    </xdr:from>
    <xdr:to>
      <xdr:col>55</xdr:col>
      <xdr:colOff>50800</xdr:colOff>
      <xdr:row>58</xdr:row>
      <xdr:rowOff>146748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56002</xdr:rowOff>
    </xdr:from>
    <xdr:to>
      <xdr:col>50</xdr:col>
      <xdr:colOff>165100</xdr:colOff>
      <xdr:row>58</xdr:row>
      <xdr:rowOff>157602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148729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59702</xdr:rowOff>
    </xdr:from>
    <xdr:to>
      <xdr:col>46</xdr:col>
      <xdr:colOff>38100</xdr:colOff>
      <xdr:row>58</xdr:row>
      <xdr:rowOff>161302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152429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47068</xdr:rowOff>
    </xdr:from>
    <xdr:to>
      <xdr:col>41</xdr:col>
      <xdr:colOff>101600</xdr:colOff>
      <xdr:row>58</xdr:row>
      <xdr:rowOff>148668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139795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66242</xdr:rowOff>
    </xdr:from>
    <xdr:to>
      <xdr:col>36</xdr:col>
      <xdr:colOff>165100</xdr:colOff>
      <xdr:row>58</xdr:row>
      <xdr:rowOff>167842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158969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16194</xdr:rowOff>
    </xdr:from>
    <xdr:to>
      <xdr:col>55</xdr:col>
      <xdr:colOff>0</xdr:colOff>
      <xdr:row>77</xdr:row>
      <xdr:rowOff>43811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17844"/>
          <a:ext cx="838200" cy="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27887</xdr:rowOff>
    </xdr:from>
    <xdr:to>
      <xdr:col>50</xdr:col>
      <xdr:colOff>114300</xdr:colOff>
      <xdr:row>77</xdr:row>
      <xdr:rowOff>43811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29537"/>
          <a:ext cx="8890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27887</xdr:rowOff>
    </xdr:from>
    <xdr:to>
      <xdr:col>45</xdr:col>
      <xdr:colOff>177800</xdr:colOff>
      <xdr:row>77</xdr:row>
      <xdr:rowOff>142322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29537"/>
          <a:ext cx="889000" cy="1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142322</xdr:rowOff>
    </xdr:from>
    <xdr:to>
      <xdr:col>41</xdr:col>
      <xdr:colOff>50800</xdr:colOff>
      <xdr:row>77</xdr:row>
      <xdr:rowOff>144244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43972"/>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136844</xdr:rowOff>
    </xdr:from>
    <xdr:to>
      <xdr:col>55</xdr:col>
      <xdr:colOff>50800</xdr:colOff>
      <xdr:row>77</xdr:row>
      <xdr:rowOff>66994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159721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1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164461</xdr:rowOff>
    </xdr:from>
    <xdr:to>
      <xdr:col>50</xdr:col>
      <xdr:colOff>165100</xdr:colOff>
      <xdr:row>77</xdr:row>
      <xdr:rowOff>94611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111138</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6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148537</xdr:rowOff>
    </xdr:from>
    <xdr:to>
      <xdr:col>46</xdr:col>
      <xdr:colOff>38100</xdr:colOff>
      <xdr:row>77</xdr:row>
      <xdr:rowOff>78687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95214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91522</xdr:rowOff>
    </xdr:from>
    <xdr:to>
      <xdr:col>41</xdr:col>
      <xdr:colOff>101600</xdr:colOff>
      <xdr:row>78</xdr:row>
      <xdr:rowOff>21672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38199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93444</xdr:rowOff>
    </xdr:from>
    <xdr:to>
      <xdr:col>36</xdr:col>
      <xdr:colOff>165100</xdr:colOff>
      <xdr:row>78</xdr:row>
      <xdr:rowOff>23594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40121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88925</xdr:rowOff>
    </xdr:from>
    <xdr:to>
      <xdr:col>55</xdr:col>
      <xdr:colOff>0</xdr:colOff>
      <xdr:row>93</xdr:row>
      <xdr:rowOff>25749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862325"/>
          <a:ext cx="838200" cy="10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25749</xdr:rowOff>
    </xdr:from>
    <xdr:to>
      <xdr:col>50</xdr:col>
      <xdr:colOff>114300</xdr:colOff>
      <xdr:row>93</xdr:row>
      <xdr:rowOff>141967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970599"/>
          <a:ext cx="889000" cy="1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141967</xdr:rowOff>
    </xdr:from>
    <xdr:to>
      <xdr:col>45</xdr:col>
      <xdr:colOff>177800</xdr:colOff>
      <xdr:row>94</xdr:row>
      <xdr:rowOff>64213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86817"/>
          <a:ext cx="889000" cy="9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119532</xdr:rowOff>
    </xdr:from>
    <xdr:to>
      <xdr:col>41</xdr:col>
      <xdr:colOff>50800</xdr:colOff>
      <xdr:row>94</xdr:row>
      <xdr:rowOff>64213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5892932"/>
          <a:ext cx="889000" cy="28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38125</xdr:rowOff>
    </xdr:from>
    <xdr:to>
      <xdr:col>55</xdr:col>
      <xdr:colOff>50800</xdr:colOff>
      <xdr:row>92</xdr:row>
      <xdr:rowOff>139725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8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61002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66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146399</xdr:rowOff>
    </xdr:from>
    <xdr:to>
      <xdr:col>50</xdr:col>
      <xdr:colOff>165100</xdr:colOff>
      <xdr:row>93</xdr:row>
      <xdr:rowOff>76549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9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93076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69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91167</xdr:rowOff>
    </xdr:from>
    <xdr:to>
      <xdr:col>46</xdr:col>
      <xdr:colOff>38100</xdr:colOff>
      <xdr:row>94</xdr:row>
      <xdr:rowOff>21317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37844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8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13413</xdr:rowOff>
    </xdr:from>
    <xdr:to>
      <xdr:col>41</xdr:col>
      <xdr:colOff>101600</xdr:colOff>
      <xdr:row>94</xdr:row>
      <xdr:rowOff>115013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131540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0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68732</xdr:rowOff>
    </xdr:from>
    <xdr:to>
      <xdr:col>36</xdr:col>
      <xdr:colOff>165100</xdr:colOff>
      <xdr:row>92</xdr:row>
      <xdr:rowOff>170332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8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15409</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61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95153</xdr:rowOff>
    </xdr:from>
    <xdr:to>
      <xdr:col>85</xdr:col>
      <xdr:colOff>127000</xdr:colOff>
      <xdr:row>37</xdr:row>
      <xdr:rowOff>99144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38803"/>
          <a:ext cx="8382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95153</xdr:rowOff>
    </xdr:from>
    <xdr:to>
      <xdr:col>81</xdr:col>
      <xdr:colOff>50800</xdr:colOff>
      <xdr:row>37</xdr:row>
      <xdr:rowOff>141510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38803"/>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135885</xdr:rowOff>
    </xdr:from>
    <xdr:to>
      <xdr:col>76</xdr:col>
      <xdr:colOff>114300</xdr:colOff>
      <xdr:row>37</xdr:row>
      <xdr:rowOff>141510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79535"/>
          <a:ext cx="8890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160187</xdr:rowOff>
    </xdr:from>
    <xdr:to>
      <xdr:col>71</xdr:col>
      <xdr:colOff>177800</xdr:colOff>
      <xdr:row>37</xdr:row>
      <xdr:rowOff>135885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646587"/>
          <a:ext cx="889000" cy="83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48344</xdr:rowOff>
    </xdr:from>
    <xdr:to>
      <xdr:col>85</xdr:col>
      <xdr:colOff>177800</xdr:colOff>
      <xdr:row>37</xdr:row>
      <xdr:rowOff>149944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71221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4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44353</xdr:rowOff>
    </xdr:from>
    <xdr:to>
      <xdr:col>81</xdr:col>
      <xdr:colOff>101600</xdr:colOff>
      <xdr:row>37</xdr:row>
      <xdr:rowOff>145953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162480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90710</xdr:rowOff>
    </xdr:from>
    <xdr:to>
      <xdr:col>76</xdr:col>
      <xdr:colOff>165100</xdr:colOff>
      <xdr:row>38</xdr:row>
      <xdr:rowOff>20861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34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37387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85085</xdr:rowOff>
    </xdr:from>
    <xdr:to>
      <xdr:col>72</xdr:col>
      <xdr:colOff>38100</xdr:colOff>
      <xdr:row>38</xdr:row>
      <xdr:rowOff>15235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31762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109387</xdr:rowOff>
    </xdr:from>
    <xdr:to>
      <xdr:col>67</xdr:col>
      <xdr:colOff>101600</xdr:colOff>
      <xdr:row>33</xdr:row>
      <xdr:rowOff>39537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5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56064</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537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125767</xdr:rowOff>
    </xdr:from>
    <xdr:to>
      <xdr:col>85</xdr:col>
      <xdr:colOff>127000</xdr:colOff>
      <xdr:row>57</xdr:row>
      <xdr:rowOff>126586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98417"/>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126586</xdr:rowOff>
    </xdr:from>
    <xdr:to>
      <xdr:col>81</xdr:col>
      <xdr:colOff>50800</xdr:colOff>
      <xdr:row>57</xdr:row>
      <xdr:rowOff>164972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99236"/>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164972</xdr:rowOff>
    </xdr:from>
    <xdr:to>
      <xdr:col>76</xdr:col>
      <xdr:colOff>114300</xdr:colOff>
      <xdr:row>58</xdr:row>
      <xdr:rowOff>41564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37622"/>
          <a:ext cx="8890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133998</xdr:rowOff>
    </xdr:from>
    <xdr:to>
      <xdr:col>71</xdr:col>
      <xdr:colOff>177800</xdr:colOff>
      <xdr:row>58</xdr:row>
      <xdr:rowOff>41564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06648"/>
          <a:ext cx="889000" cy="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74967</xdr:rowOff>
    </xdr:from>
    <xdr:to>
      <xdr:col>85</xdr:col>
      <xdr:colOff>177800</xdr:colOff>
      <xdr:row>58</xdr:row>
      <xdr:rowOff>5117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97844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75786</xdr:rowOff>
    </xdr:from>
    <xdr:to>
      <xdr:col>81</xdr:col>
      <xdr:colOff>101600</xdr:colOff>
      <xdr:row>58</xdr:row>
      <xdr:rowOff>5936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168513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4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114172</xdr:rowOff>
    </xdr:from>
    <xdr:to>
      <xdr:col>76</xdr:col>
      <xdr:colOff>165100</xdr:colOff>
      <xdr:row>58</xdr:row>
      <xdr:rowOff>44322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35449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7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162214</xdr:rowOff>
    </xdr:from>
    <xdr:to>
      <xdr:col>72</xdr:col>
      <xdr:colOff>38100</xdr:colOff>
      <xdr:row>58</xdr:row>
      <xdr:rowOff>92364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83491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83198</xdr:rowOff>
    </xdr:from>
    <xdr:to>
      <xdr:col>67</xdr:col>
      <xdr:colOff>101600</xdr:colOff>
      <xdr:row>58</xdr:row>
      <xdr:rowOff>13348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29875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89342</xdr:rowOff>
    </xdr:from>
    <xdr:to>
      <xdr:col>85</xdr:col>
      <xdr:colOff>127000</xdr:colOff>
      <xdr:row>95</xdr:row>
      <xdr:rowOff>124369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77092"/>
          <a:ext cx="838200" cy="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83804</xdr:rowOff>
    </xdr:from>
    <xdr:to>
      <xdr:col>81</xdr:col>
      <xdr:colOff>50800</xdr:colOff>
      <xdr:row>95</xdr:row>
      <xdr:rowOff>89342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71554"/>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83804</xdr:rowOff>
    </xdr:from>
    <xdr:to>
      <xdr:col>76</xdr:col>
      <xdr:colOff>114300</xdr:colOff>
      <xdr:row>95</xdr:row>
      <xdr:rowOff>134699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71554"/>
          <a:ext cx="8890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134699</xdr:rowOff>
    </xdr:from>
    <xdr:to>
      <xdr:col>71</xdr:col>
      <xdr:colOff>177800</xdr:colOff>
      <xdr:row>95</xdr:row>
      <xdr:rowOff>152798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2244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73569</xdr:rowOff>
    </xdr:from>
    <xdr:to>
      <xdr:col>85</xdr:col>
      <xdr:colOff>177800</xdr:colOff>
      <xdr:row>96</xdr:row>
      <xdr:rowOff>3719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96446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38542</xdr:rowOff>
    </xdr:from>
    <xdr:to>
      <xdr:col>81</xdr:col>
      <xdr:colOff>101600</xdr:colOff>
      <xdr:row>95</xdr:row>
      <xdr:rowOff>140142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156669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10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33004</xdr:rowOff>
    </xdr:from>
    <xdr:to>
      <xdr:col>76</xdr:col>
      <xdr:colOff>165100</xdr:colOff>
      <xdr:row>95</xdr:row>
      <xdr:rowOff>134604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151131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83899</xdr:rowOff>
    </xdr:from>
    <xdr:to>
      <xdr:col>72</xdr:col>
      <xdr:colOff>38100</xdr:colOff>
      <xdr:row>96</xdr:row>
      <xdr:rowOff>14049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30576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1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101998</xdr:rowOff>
    </xdr:from>
    <xdr:to>
      <xdr:col>67</xdr:col>
      <xdr:colOff>101600</xdr:colOff>
      <xdr:row>96</xdr:row>
      <xdr:rowOff>32148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48675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6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318,048</a:t>
          </a:r>
          <a:r>
            <a:rPr kumimoji="1" lang="ja-JP" altLang="ja-JP"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146,935</a:t>
          </a:r>
          <a:r>
            <a:rPr kumimoji="1" lang="ja-JP" altLang="ja-JP" sz="1100">
              <a:solidFill>
                <a:schemeClr val="dk1"/>
              </a:solidFill>
              <a:effectLst/>
              <a:latin typeface="+mn-lt"/>
              <a:ea typeface="+mn-ea"/>
              <a:cs typeface="+mn-cs"/>
            </a:rPr>
            <a:t>円コストが高い状況となっている。これは、近年大型建設事業が集中した影響や、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行財政改革を積極的に実施した結果、平成１８年度まで取崩しをしていたが、平成１９年度以降は積み立てを行っていることから、基金残高は急激に回復しており、今後も適正な財政運営を行い残高の維持を図っていく。</a:t>
          </a:r>
          <a:endParaRPr lang="ja-JP" altLang="ja-JP" sz="1400">
            <a:effectLst/>
          </a:endParaRPr>
        </a:p>
        <a:p>
          <a:r>
            <a:rPr kumimoji="1" lang="ja-JP" altLang="ja-JP" sz="1100">
              <a:solidFill>
                <a:schemeClr val="dk1"/>
              </a:solidFill>
              <a:effectLst/>
              <a:latin typeface="+mn-lt"/>
              <a:ea typeface="+mn-ea"/>
              <a:cs typeface="+mn-cs"/>
            </a:rPr>
            <a:t>　収支については、適正な歳入歳出予算を編成することにより、実質収支、単年度収支の適正化を図っていく。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全会計において黒字であるが、各特別会計においては比率が小さい状況である。</a:t>
          </a:r>
          <a:endParaRPr lang="ja-JP" altLang="ja-JP" sz="1400">
            <a:effectLst/>
          </a:endParaRPr>
        </a:p>
        <a:p>
          <a:r>
            <a:rPr kumimoji="1" lang="ja-JP" altLang="ja-JP" sz="1100">
              <a:solidFill>
                <a:schemeClr val="dk1"/>
              </a:solidFill>
              <a:effectLst/>
              <a:latin typeface="+mn-lt"/>
              <a:ea typeface="+mn-ea"/>
              <a:cs typeface="+mn-cs"/>
            </a:rPr>
            <a:t>　これは多くの会計が一般会計からの繰入に依存している割合が高いためであり、今後は独立採算の原則に則り、各特別会計の健全化を一層図っていく必要がある。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81</v>
      </c>
      <c r="C2" s="176"/>
      <c r="D2" s="177"/>
    </row>
    <row r="3" spans="1:119" ht="18.75" customHeight="1" thickBot="1" x14ac:dyDescent="0.2">
      <c r="A3" s="175"/>
      <c r="B3" s="367" t="s">
        <v>82</v>
      </c>
      <c r="C3" s="368"/>
      <c r="D3" s="368"/>
      <c r="E3" s="369"/>
      <c r="F3" s="369"/>
      <c r="G3" s="369"/>
      <c r="H3" s="369"/>
      <c r="I3" s="369"/>
      <c r="J3" s="369"/>
      <c r="K3" s="369"/>
      <c r="L3" s="369" t="s">
        <v>83</v>
      </c>
      <c r="M3" s="369"/>
      <c r="N3" s="369"/>
      <c r="O3" s="369"/>
      <c r="P3" s="369"/>
      <c r="Q3" s="369"/>
      <c r="R3" s="376"/>
      <c r="S3" s="376"/>
      <c r="T3" s="376"/>
      <c r="U3" s="376"/>
      <c r="V3" s="377"/>
      <c r="W3" s="351" t="s">
        <v>84</v>
      </c>
      <c r="X3" s="352"/>
      <c r="Y3" s="352"/>
      <c r="Z3" s="352"/>
      <c r="AA3" s="352"/>
      <c r="AB3" s="368"/>
      <c r="AC3" s="376" t="s">
        <v>85</v>
      </c>
      <c r="AD3" s="352"/>
      <c r="AE3" s="352"/>
      <c r="AF3" s="352"/>
      <c r="AG3" s="352"/>
      <c r="AH3" s="352"/>
      <c r="AI3" s="352"/>
      <c r="AJ3" s="352"/>
      <c r="AK3" s="352"/>
      <c r="AL3" s="353"/>
      <c r="AM3" s="351" t="s">
        <v>86</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87</v>
      </c>
      <c r="BO3" s="352"/>
      <c r="BP3" s="352"/>
      <c r="BQ3" s="352"/>
      <c r="BR3" s="352"/>
      <c r="BS3" s="352"/>
      <c r="BT3" s="352"/>
      <c r="BU3" s="353"/>
      <c r="BV3" s="351" t="s">
        <v>88</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89</v>
      </c>
      <c r="CU3" s="352"/>
      <c r="CV3" s="352"/>
      <c r="CW3" s="352"/>
      <c r="CX3" s="352"/>
      <c r="CY3" s="352"/>
      <c r="CZ3" s="352"/>
      <c r="DA3" s="353"/>
      <c r="DB3" s="351" t="s">
        <v>90</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91</v>
      </c>
      <c r="AZ4" s="355"/>
      <c r="BA4" s="355"/>
      <c r="BB4" s="355"/>
      <c r="BC4" s="355"/>
      <c r="BD4" s="355"/>
      <c r="BE4" s="355"/>
      <c r="BF4" s="355"/>
      <c r="BG4" s="355"/>
      <c r="BH4" s="355"/>
      <c r="BI4" s="355"/>
      <c r="BJ4" s="355"/>
      <c r="BK4" s="355"/>
      <c r="BL4" s="355"/>
      <c r="BM4" s="356"/>
      <c r="BN4" s="357">
        <v>5687043</v>
      </c>
      <c r="BO4" s="358"/>
      <c r="BP4" s="358"/>
      <c r="BQ4" s="358"/>
      <c r="BR4" s="358"/>
      <c r="BS4" s="358"/>
      <c r="BT4" s="358"/>
      <c r="BU4" s="359"/>
      <c r="BV4" s="357">
        <v>5440412</v>
      </c>
      <c r="BW4" s="358"/>
      <c r="BX4" s="358"/>
      <c r="BY4" s="358"/>
      <c r="BZ4" s="358"/>
      <c r="CA4" s="358"/>
      <c r="CB4" s="358"/>
      <c r="CC4" s="359"/>
      <c r="CD4" s="360" t="s">
        <v>92</v>
      </c>
      <c r="CE4" s="361"/>
      <c r="CF4" s="361"/>
      <c r="CG4" s="361"/>
      <c r="CH4" s="361"/>
      <c r="CI4" s="361"/>
      <c r="CJ4" s="361"/>
      <c r="CK4" s="361"/>
      <c r="CL4" s="361"/>
      <c r="CM4" s="361"/>
      <c r="CN4" s="361"/>
      <c r="CO4" s="361"/>
      <c r="CP4" s="361"/>
      <c r="CQ4" s="361"/>
      <c r="CR4" s="361"/>
      <c r="CS4" s="362"/>
      <c r="CT4" s="363">
        <v>2.5</v>
      </c>
      <c r="CU4" s="364"/>
      <c r="CV4" s="364"/>
      <c r="CW4" s="364"/>
      <c r="CX4" s="364"/>
      <c r="CY4" s="364"/>
      <c r="CZ4" s="364"/>
      <c r="DA4" s="365"/>
      <c r="DB4" s="363">
        <v>2.6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93</v>
      </c>
      <c r="AN5" s="424"/>
      <c r="AO5" s="424"/>
      <c r="AP5" s="424"/>
      <c r="AQ5" s="424"/>
      <c r="AR5" s="424"/>
      <c r="AS5" s="424"/>
      <c r="AT5" s="425"/>
      <c r="AU5" s="426" t="s">
        <v>94</v>
      </c>
      <c r="AV5" s="427"/>
      <c r="AW5" s="427"/>
      <c r="AX5" s="427"/>
      <c r="AY5" s="428" t="s">
        <v>95</v>
      </c>
      <c r="AZ5" s="429"/>
      <c r="BA5" s="429"/>
      <c r="BB5" s="429"/>
      <c r="BC5" s="429"/>
      <c r="BD5" s="429"/>
      <c r="BE5" s="429"/>
      <c r="BF5" s="429"/>
      <c r="BG5" s="429"/>
      <c r="BH5" s="429"/>
      <c r="BI5" s="429"/>
      <c r="BJ5" s="429"/>
      <c r="BK5" s="429"/>
      <c r="BL5" s="429"/>
      <c r="BM5" s="430"/>
      <c r="BN5" s="394">
        <v>5624948</v>
      </c>
      <c r="BO5" s="395"/>
      <c r="BP5" s="395"/>
      <c r="BQ5" s="395"/>
      <c r="BR5" s="395"/>
      <c r="BS5" s="395"/>
      <c r="BT5" s="395"/>
      <c r="BU5" s="396"/>
      <c r="BV5" s="394">
        <v>5374418</v>
      </c>
      <c r="BW5" s="395"/>
      <c r="BX5" s="395"/>
      <c r="BY5" s="395"/>
      <c r="BZ5" s="395"/>
      <c r="CA5" s="395"/>
      <c r="CB5" s="395"/>
      <c r="CC5" s="396"/>
      <c r="CD5" s="397" t="s">
        <v>96</v>
      </c>
      <c r="CE5" s="398"/>
      <c r="CF5" s="398"/>
      <c r="CG5" s="398"/>
      <c r="CH5" s="398"/>
      <c r="CI5" s="398"/>
      <c r="CJ5" s="398"/>
      <c r="CK5" s="398"/>
      <c r="CL5" s="398"/>
      <c r="CM5" s="398"/>
      <c r="CN5" s="398"/>
      <c r="CO5" s="398"/>
      <c r="CP5" s="398"/>
      <c r="CQ5" s="398"/>
      <c r="CR5" s="398"/>
      <c r="CS5" s="399"/>
      <c r="CT5" s="391">
        <v>77.5</v>
      </c>
      <c r="CU5" s="392"/>
      <c r="CV5" s="392"/>
      <c r="CW5" s="392"/>
      <c r="CX5" s="392"/>
      <c r="CY5" s="392"/>
      <c r="CZ5" s="392"/>
      <c r="DA5" s="393"/>
      <c r="DB5" s="391">
        <v>73.599999999999994</v>
      </c>
      <c r="DC5" s="392"/>
      <c r="DD5" s="392"/>
      <c r="DE5" s="392"/>
      <c r="DF5" s="392"/>
      <c r="DG5" s="392"/>
      <c r="DH5" s="392"/>
      <c r="DI5" s="393"/>
    </row>
    <row r="6" spans="1:119" ht="18.75" customHeight="1" x14ac:dyDescent="0.15">
      <c r="A6" s="175"/>
      <c r="B6" s="400" t="s">
        <v>97</v>
      </c>
      <c r="C6" s="401"/>
      <c r="D6" s="401"/>
      <c r="E6" s="402"/>
      <c r="F6" s="402"/>
      <c r="G6" s="402"/>
      <c r="H6" s="402"/>
      <c r="I6" s="402"/>
      <c r="J6" s="402"/>
      <c r="K6" s="402"/>
      <c r="L6" s="402" t="s">
        <v>98</v>
      </c>
      <c r="M6" s="402"/>
      <c r="N6" s="402"/>
      <c r="O6" s="402"/>
      <c r="P6" s="402"/>
      <c r="Q6" s="402"/>
      <c r="R6" s="406"/>
      <c r="S6" s="406"/>
      <c r="T6" s="406"/>
      <c r="U6" s="406"/>
      <c r="V6" s="407"/>
      <c r="W6" s="410" t="s">
        <v>99</v>
      </c>
      <c r="X6" s="411"/>
      <c r="Y6" s="411"/>
      <c r="Z6" s="411"/>
      <c r="AA6" s="411"/>
      <c r="AB6" s="401"/>
      <c r="AC6" s="414" t="s">
        <v>100</v>
      </c>
      <c r="AD6" s="415"/>
      <c r="AE6" s="415"/>
      <c r="AF6" s="415"/>
      <c r="AG6" s="415"/>
      <c r="AH6" s="415"/>
      <c r="AI6" s="415"/>
      <c r="AJ6" s="415"/>
      <c r="AK6" s="415"/>
      <c r="AL6" s="416"/>
      <c r="AM6" s="423" t="s">
        <v>101</v>
      </c>
      <c r="AN6" s="424"/>
      <c r="AO6" s="424"/>
      <c r="AP6" s="424"/>
      <c r="AQ6" s="424"/>
      <c r="AR6" s="424"/>
      <c r="AS6" s="424"/>
      <c r="AT6" s="425"/>
      <c r="AU6" s="426" t="s">
        <v>102</v>
      </c>
      <c r="AV6" s="427"/>
      <c r="AW6" s="427"/>
      <c r="AX6" s="427"/>
      <c r="AY6" s="428" t="s">
        <v>103</v>
      </c>
      <c r="AZ6" s="429"/>
      <c r="BA6" s="429"/>
      <c r="BB6" s="429"/>
      <c r="BC6" s="429"/>
      <c r="BD6" s="429"/>
      <c r="BE6" s="429"/>
      <c r="BF6" s="429"/>
      <c r="BG6" s="429"/>
      <c r="BH6" s="429"/>
      <c r="BI6" s="429"/>
      <c r="BJ6" s="429"/>
      <c r="BK6" s="429"/>
      <c r="BL6" s="429"/>
      <c r="BM6" s="430"/>
      <c r="BN6" s="394">
        <v>62095</v>
      </c>
      <c r="BO6" s="395"/>
      <c r="BP6" s="395"/>
      <c r="BQ6" s="395"/>
      <c r="BR6" s="395"/>
      <c r="BS6" s="395"/>
      <c r="BT6" s="395"/>
      <c r="BU6" s="396"/>
      <c r="BV6" s="394">
        <v>65994</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78.099999999999994</v>
      </c>
      <c r="CU6" s="432"/>
      <c r="CV6" s="432"/>
      <c r="CW6" s="432"/>
      <c r="CX6" s="432"/>
      <c r="CY6" s="432"/>
      <c r="CZ6" s="432"/>
      <c r="DA6" s="433"/>
      <c r="DB6" s="431">
        <v>75.8</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106</v>
      </c>
      <c r="AV7" s="427"/>
      <c r="AW7" s="427"/>
      <c r="AX7" s="427"/>
      <c r="AY7" s="428" t="s">
        <v>107</v>
      </c>
      <c r="AZ7" s="429"/>
      <c r="BA7" s="429"/>
      <c r="BB7" s="429"/>
      <c r="BC7" s="429"/>
      <c r="BD7" s="429"/>
      <c r="BE7" s="429"/>
      <c r="BF7" s="429"/>
      <c r="BG7" s="429"/>
      <c r="BH7" s="429"/>
      <c r="BI7" s="429"/>
      <c r="BJ7" s="429"/>
      <c r="BK7" s="429"/>
      <c r="BL7" s="429"/>
      <c r="BM7" s="430"/>
      <c r="BN7" s="394">
        <v>400</v>
      </c>
      <c r="BO7" s="395"/>
      <c r="BP7" s="395"/>
      <c r="BQ7" s="395"/>
      <c r="BR7" s="395"/>
      <c r="BS7" s="395"/>
      <c r="BT7" s="395"/>
      <c r="BU7" s="396"/>
      <c r="BV7" s="394">
        <v>0</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2515507</v>
      </c>
      <c r="CU7" s="395"/>
      <c r="CV7" s="395"/>
      <c r="CW7" s="395"/>
      <c r="CX7" s="395"/>
      <c r="CY7" s="395"/>
      <c r="CZ7" s="395"/>
      <c r="DA7" s="396"/>
      <c r="DB7" s="394">
        <v>2586787</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94</v>
      </c>
      <c r="AV8" s="427"/>
      <c r="AW8" s="427"/>
      <c r="AX8" s="427"/>
      <c r="AY8" s="428" t="s">
        <v>110</v>
      </c>
      <c r="AZ8" s="429"/>
      <c r="BA8" s="429"/>
      <c r="BB8" s="429"/>
      <c r="BC8" s="429"/>
      <c r="BD8" s="429"/>
      <c r="BE8" s="429"/>
      <c r="BF8" s="429"/>
      <c r="BG8" s="429"/>
      <c r="BH8" s="429"/>
      <c r="BI8" s="429"/>
      <c r="BJ8" s="429"/>
      <c r="BK8" s="429"/>
      <c r="BL8" s="429"/>
      <c r="BM8" s="430"/>
      <c r="BN8" s="394">
        <v>61695</v>
      </c>
      <c r="BO8" s="395"/>
      <c r="BP8" s="395"/>
      <c r="BQ8" s="395"/>
      <c r="BR8" s="395"/>
      <c r="BS8" s="395"/>
      <c r="BT8" s="395"/>
      <c r="BU8" s="396"/>
      <c r="BV8" s="394">
        <v>65994</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0.12</v>
      </c>
      <c r="CU8" s="435"/>
      <c r="CV8" s="435"/>
      <c r="CW8" s="435"/>
      <c r="CX8" s="435"/>
      <c r="CY8" s="435"/>
      <c r="CZ8" s="435"/>
      <c r="DA8" s="436"/>
      <c r="DB8" s="434">
        <v>0.12</v>
      </c>
      <c r="DC8" s="435"/>
      <c r="DD8" s="435"/>
      <c r="DE8" s="435"/>
      <c r="DF8" s="435"/>
      <c r="DG8" s="435"/>
      <c r="DH8" s="435"/>
      <c r="DI8" s="436"/>
    </row>
    <row r="9" spans="1:119" ht="18.75" customHeight="1" thickBot="1" x14ac:dyDescent="0.2">
      <c r="A9" s="175"/>
      <c r="B9" s="388" t="s">
        <v>112</v>
      </c>
      <c r="C9" s="389"/>
      <c r="D9" s="389"/>
      <c r="E9" s="389"/>
      <c r="F9" s="389"/>
      <c r="G9" s="389"/>
      <c r="H9" s="389"/>
      <c r="I9" s="389"/>
      <c r="J9" s="389"/>
      <c r="K9" s="437"/>
      <c r="L9" s="438" t="s">
        <v>113</v>
      </c>
      <c r="M9" s="439"/>
      <c r="N9" s="439"/>
      <c r="O9" s="439"/>
      <c r="P9" s="439"/>
      <c r="Q9" s="440"/>
      <c r="R9" s="441">
        <v>2458</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102</v>
      </c>
      <c r="AV9" s="427"/>
      <c r="AW9" s="427"/>
      <c r="AX9" s="427"/>
      <c r="AY9" s="428" t="s">
        <v>116</v>
      </c>
      <c r="AZ9" s="429"/>
      <c r="BA9" s="429"/>
      <c r="BB9" s="429"/>
      <c r="BC9" s="429"/>
      <c r="BD9" s="429"/>
      <c r="BE9" s="429"/>
      <c r="BF9" s="429"/>
      <c r="BG9" s="429"/>
      <c r="BH9" s="429"/>
      <c r="BI9" s="429"/>
      <c r="BJ9" s="429"/>
      <c r="BK9" s="429"/>
      <c r="BL9" s="429"/>
      <c r="BM9" s="430"/>
      <c r="BN9" s="394">
        <v>-4299</v>
      </c>
      <c r="BO9" s="395"/>
      <c r="BP9" s="395"/>
      <c r="BQ9" s="395"/>
      <c r="BR9" s="395"/>
      <c r="BS9" s="395"/>
      <c r="BT9" s="395"/>
      <c r="BU9" s="396"/>
      <c r="BV9" s="394">
        <v>38477</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20.5</v>
      </c>
      <c r="CU9" s="392"/>
      <c r="CV9" s="392"/>
      <c r="CW9" s="392"/>
      <c r="CX9" s="392"/>
      <c r="CY9" s="392"/>
      <c r="CZ9" s="392"/>
      <c r="DA9" s="393"/>
      <c r="DB9" s="391">
        <v>21.6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118</v>
      </c>
      <c r="M10" s="424"/>
      <c r="N10" s="424"/>
      <c r="O10" s="424"/>
      <c r="P10" s="424"/>
      <c r="Q10" s="425"/>
      <c r="R10" s="445">
        <v>2787</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104853</v>
      </c>
      <c r="BO10" s="395"/>
      <c r="BP10" s="395"/>
      <c r="BQ10" s="395"/>
      <c r="BR10" s="395"/>
      <c r="BS10" s="395"/>
      <c r="BT10" s="395"/>
      <c r="BU10" s="396"/>
      <c r="BV10" s="394">
        <v>171795</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126</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2259</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94</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2252</v>
      </c>
      <c r="S13" s="479"/>
      <c r="T13" s="479"/>
      <c r="U13" s="479"/>
      <c r="V13" s="480"/>
      <c r="W13" s="410" t="s">
        <v>140</v>
      </c>
      <c r="X13" s="411"/>
      <c r="Y13" s="411"/>
      <c r="Z13" s="411"/>
      <c r="AA13" s="411"/>
      <c r="AB13" s="401"/>
      <c r="AC13" s="445">
        <v>381</v>
      </c>
      <c r="AD13" s="446"/>
      <c r="AE13" s="446"/>
      <c r="AF13" s="446"/>
      <c r="AG13" s="488"/>
      <c r="AH13" s="445">
        <v>460</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100554</v>
      </c>
      <c r="BO13" s="395"/>
      <c r="BP13" s="395"/>
      <c r="BQ13" s="395"/>
      <c r="BR13" s="395"/>
      <c r="BS13" s="395"/>
      <c r="BT13" s="395"/>
      <c r="BU13" s="396"/>
      <c r="BV13" s="394">
        <v>210272</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14.6</v>
      </c>
      <c r="CU13" s="392"/>
      <c r="CV13" s="392"/>
      <c r="CW13" s="392"/>
      <c r="CX13" s="392"/>
      <c r="CY13" s="392"/>
      <c r="CZ13" s="392"/>
      <c r="DA13" s="393"/>
      <c r="DB13" s="391">
        <v>14.3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2333</v>
      </c>
      <c r="S14" s="479"/>
      <c r="T14" s="479"/>
      <c r="U14" s="479"/>
      <c r="V14" s="480"/>
      <c r="W14" s="384"/>
      <c r="X14" s="385"/>
      <c r="Y14" s="385"/>
      <c r="Z14" s="385"/>
      <c r="AA14" s="385"/>
      <c r="AB14" s="374"/>
      <c r="AC14" s="481">
        <v>26.9</v>
      </c>
      <c r="AD14" s="482"/>
      <c r="AE14" s="482"/>
      <c r="AF14" s="482"/>
      <c r="AG14" s="483"/>
      <c r="AH14" s="481">
        <v>28.5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129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148</v>
      </c>
      <c r="N15" s="486"/>
      <c r="O15" s="486"/>
      <c r="P15" s="486"/>
      <c r="Q15" s="487"/>
      <c r="R15" s="478">
        <v>2325</v>
      </c>
      <c r="S15" s="479"/>
      <c r="T15" s="479"/>
      <c r="U15" s="479"/>
      <c r="V15" s="480"/>
      <c r="W15" s="410" t="s">
        <v>149</v>
      </c>
      <c r="X15" s="411"/>
      <c r="Y15" s="411"/>
      <c r="Z15" s="411"/>
      <c r="AA15" s="411"/>
      <c r="AB15" s="401"/>
      <c r="AC15" s="445">
        <v>237</v>
      </c>
      <c r="AD15" s="446"/>
      <c r="AE15" s="446"/>
      <c r="AF15" s="446"/>
      <c r="AG15" s="488"/>
      <c r="AH15" s="445">
        <v>263</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287518</v>
      </c>
      <c r="BO15" s="358"/>
      <c r="BP15" s="358"/>
      <c r="BQ15" s="358"/>
      <c r="BR15" s="358"/>
      <c r="BS15" s="358"/>
      <c r="BT15" s="358"/>
      <c r="BU15" s="359"/>
      <c r="BV15" s="357">
        <v>282248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16.7</v>
      </c>
      <c r="AD16" s="482"/>
      <c r="AE16" s="482"/>
      <c r="AF16" s="482"/>
      <c r="AG16" s="483"/>
      <c r="AH16" s="481">
        <v>16.3</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2426633</v>
      </c>
      <c r="BO16" s="395"/>
      <c r="BP16" s="395"/>
      <c r="BQ16" s="395"/>
      <c r="BR16" s="395"/>
      <c r="BS16" s="395"/>
      <c r="BT16" s="395"/>
      <c r="BU16" s="396"/>
      <c r="BV16" s="394">
        <v>2446385</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797</v>
      </c>
      <c r="AD17" s="446"/>
      <c r="AE17" s="446"/>
      <c r="AF17" s="446"/>
      <c r="AG17" s="488"/>
      <c r="AH17" s="445">
        <v>889</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357340</v>
      </c>
      <c r="BO17" s="395"/>
      <c r="BP17" s="395"/>
      <c r="BQ17" s="395"/>
      <c r="BR17" s="395"/>
      <c r="BS17" s="395"/>
      <c r="BT17" s="395"/>
      <c r="BU17" s="396"/>
      <c r="BV17" s="394">
        <v>347373</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159</v>
      </c>
      <c r="C18" s="437"/>
      <c r="D18" s="437"/>
      <c r="E18" s="520"/>
      <c r="F18" s="520"/>
      <c r="G18" s="520"/>
      <c r="H18" s="520"/>
      <c r="I18" s="520"/>
      <c r="J18" s="520"/>
      <c r="K18" s="520"/>
      <c r="L18" s="521">
        <v>105.62</v>
      </c>
      <c r="M18" s="521"/>
      <c r="N18" s="521"/>
      <c r="O18" s="521"/>
      <c r="P18" s="521"/>
      <c r="Q18" s="521"/>
      <c r="R18" s="522"/>
      <c r="S18" s="522"/>
      <c r="T18" s="522"/>
      <c r="U18" s="522"/>
      <c r="V18" s="523"/>
      <c r="W18" s="412"/>
      <c r="X18" s="413"/>
      <c r="Y18" s="413"/>
      <c r="Z18" s="413"/>
      <c r="AA18" s="413"/>
      <c r="AB18" s="404"/>
      <c r="AC18" s="524">
        <v>56.3</v>
      </c>
      <c r="AD18" s="525"/>
      <c r="AE18" s="525"/>
      <c r="AF18" s="525"/>
      <c r="AG18" s="526"/>
      <c r="AH18" s="524">
        <v>55.1</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1979697</v>
      </c>
      <c r="BO18" s="395"/>
      <c r="BP18" s="395"/>
      <c r="BQ18" s="395"/>
      <c r="BR18" s="395"/>
      <c r="BS18" s="395"/>
      <c r="BT18" s="395"/>
      <c r="BU18" s="396"/>
      <c r="BV18" s="394">
        <v>1960949</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161</v>
      </c>
      <c r="C19" s="437"/>
      <c r="D19" s="437"/>
      <c r="E19" s="520"/>
      <c r="F19" s="520"/>
      <c r="G19" s="520"/>
      <c r="H19" s="520"/>
      <c r="I19" s="520"/>
      <c r="J19" s="520"/>
      <c r="K19" s="520"/>
      <c r="L19" s="528">
        <v>23</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3121698</v>
      </c>
      <c r="BO19" s="395"/>
      <c r="BP19" s="395"/>
      <c r="BQ19" s="395"/>
      <c r="BR19" s="395"/>
      <c r="BS19" s="395"/>
      <c r="BT19" s="395"/>
      <c r="BU19" s="396"/>
      <c r="BV19" s="394">
        <v>3134013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163</v>
      </c>
      <c r="C20" s="437"/>
      <c r="D20" s="437"/>
      <c r="E20" s="520"/>
      <c r="F20" s="520"/>
      <c r="G20" s="520"/>
      <c r="H20" s="520"/>
      <c r="I20" s="520"/>
      <c r="J20" s="520"/>
      <c r="K20" s="520"/>
      <c r="L20" s="528">
        <v>1199</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5656369</v>
      </c>
      <c r="BO22" s="358"/>
      <c r="BP22" s="358"/>
      <c r="BQ22" s="358"/>
      <c r="BR22" s="358"/>
      <c r="BS22" s="358"/>
      <c r="BT22" s="358"/>
      <c r="BU22" s="359"/>
      <c r="BV22" s="357">
        <v>5956376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5506986</v>
      </c>
      <c r="BO23" s="395"/>
      <c r="BP23" s="395"/>
      <c r="BQ23" s="395"/>
      <c r="BR23" s="395"/>
      <c r="BS23" s="395"/>
      <c r="BT23" s="395"/>
      <c r="BU23" s="396"/>
      <c r="BV23" s="394">
        <v>5787193</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7000</v>
      </c>
      <c r="R24" s="446"/>
      <c r="S24" s="446"/>
      <c r="T24" s="446"/>
      <c r="U24" s="446"/>
      <c r="V24" s="488"/>
      <c r="W24" s="540"/>
      <c r="X24" s="541"/>
      <c r="Y24" s="542"/>
      <c r="Z24" s="444" t="s">
        <v>174</v>
      </c>
      <c r="AA24" s="424"/>
      <c r="AB24" s="424"/>
      <c r="AC24" s="424"/>
      <c r="AD24" s="424"/>
      <c r="AE24" s="424"/>
      <c r="AF24" s="424"/>
      <c r="AG24" s="425"/>
      <c r="AH24" s="445">
        <v>65</v>
      </c>
      <c r="AI24" s="446"/>
      <c r="AJ24" s="446"/>
      <c r="AK24" s="446"/>
      <c r="AL24" s="488"/>
      <c r="AM24" s="445">
        <v>178815</v>
      </c>
      <c r="AN24" s="446"/>
      <c r="AO24" s="446"/>
      <c r="AP24" s="446"/>
      <c r="AQ24" s="446"/>
      <c r="AR24" s="488"/>
      <c r="AS24" s="445">
        <v>2751</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4553769</v>
      </c>
      <c r="BO24" s="395"/>
      <c r="BP24" s="395"/>
      <c r="BQ24" s="395"/>
      <c r="BR24" s="395"/>
      <c r="BS24" s="395"/>
      <c r="BT24" s="395"/>
      <c r="BU24" s="396"/>
      <c r="BV24" s="394">
        <v>4752868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5960</v>
      </c>
      <c r="R25" s="446"/>
      <c r="S25" s="446"/>
      <c r="T25" s="446"/>
      <c r="U25" s="446"/>
      <c r="V25" s="488"/>
      <c r="W25" s="540"/>
      <c r="X25" s="541"/>
      <c r="Y25" s="542"/>
      <c r="Z25" s="444" t="s">
        <v>177</v>
      </c>
      <c r="AA25" s="424"/>
      <c r="AB25" s="424"/>
      <c r="AC25" s="424"/>
      <c r="AD25" s="424"/>
      <c r="AE25" s="424"/>
      <c r="AF25" s="424"/>
      <c r="AG25" s="425"/>
      <c r="AH25" s="445" t="s">
        <v>178</v>
      </c>
      <c r="AI25" s="446"/>
      <c r="AJ25" s="446"/>
      <c r="AK25" s="446"/>
      <c r="AL25" s="488"/>
      <c r="AM25" s="445" t="s">
        <v>178</v>
      </c>
      <c r="AN25" s="446"/>
      <c r="AO25" s="446"/>
      <c r="AP25" s="446"/>
      <c r="AQ25" s="446"/>
      <c r="AR25" s="488"/>
      <c r="AS25" s="445" t="s">
        <v>138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13162</v>
      </c>
      <c r="BO25" s="358"/>
      <c r="BP25" s="358"/>
      <c r="BQ25" s="358"/>
      <c r="BR25" s="358"/>
      <c r="BS25" s="358"/>
      <c r="BT25" s="358"/>
      <c r="BU25" s="359"/>
      <c r="BV25" s="357">
        <v>23445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5580</v>
      </c>
      <c r="R26" s="446"/>
      <c r="S26" s="446"/>
      <c r="T26" s="446"/>
      <c r="U26" s="446"/>
      <c r="V26" s="488"/>
      <c r="W26" s="540"/>
      <c r="X26" s="541"/>
      <c r="Y26" s="542"/>
      <c r="Z26" s="444" t="s">
        <v>181</v>
      </c>
      <c r="AA26" s="546"/>
      <c r="AB26" s="546"/>
      <c r="AC26" s="546"/>
      <c r="AD26" s="546"/>
      <c r="AE26" s="546"/>
      <c r="AF26" s="546"/>
      <c r="AG26" s="547"/>
      <c r="AH26" s="445">
        <v>5</v>
      </c>
      <c r="AI26" s="446"/>
      <c r="AJ26" s="446"/>
      <c r="AK26" s="446"/>
      <c r="AL26" s="488"/>
      <c r="AM26" s="445">
        <v>16335</v>
      </c>
      <c r="AN26" s="446"/>
      <c r="AO26" s="446"/>
      <c r="AP26" s="446"/>
      <c r="AQ26" s="446"/>
      <c r="AR26" s="488"/>
      <c r="AS26" s="445">
        <v>3267</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178</v>
      </c>
      <c r="BO26" s="395"/>
      <c r="BP26" s="395"/>
      <c r="BQ26" s="395"/>
      <c r="BR26" s="395"/>
      <c r="BS26" s="395"/>
      <c r="BT26" s="395"/>
      <c r="BU26" s="396"/>
      <c r="BV26" s="394" t="s">
        <v>178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2300</v>
      </c>
      <c r="R27" s="446"/>
      <c r="S27" s="446"/>
      <c r="T27" s="446"/>
      <c r="U27" s="446"/>
      <c r="V27" s="488"/>
      <c r="W27" s="540"/>
      <c r="X27" s="541"/>
      <c r="Y27" s="542"/>
      <c r="Z27" s="444" t="s">
        <v>184</v>
      </c>
      <c r="AA27" s="424"/>
      <c r="AB27" s="424"/>
      <c r="AC27" s="424"/>
      <c r="AD27" s="424"/>
      <c r="AE27" s="424"/>
      <c r="AF27" s="424"/>
      <c r="AG27" s="425"/>
      <c r="AH27" s="445">
        <v>1</v>
      </c>
      <c r="AI27" s="446"/>
      <c r="AJ27" s="446"/>
      <c r="AK27" s="446"/>
      <c r="AL27" s="488"/>
      <c r="AM27" s="445" t="s">
        <v>185</v>
      </c>
      <c r="AN27" s="446"/>
      <c r="AO27" s="446"/>
      <c r="AP27" s="446"/>
      <c r="AQ27" s="446"/>
      <c r="AR27" s="488"/>
      <c r="AS27" s="445" t="s">
        <v>186</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6">
        <v>52641</v>
      </c>
      <c r="BO27" s="517"/>
      <c r="BP27" s="517"/>
      <c r="BQ27" s="517"/>
      <c r="BR27" s="517"/>
      <c r="BS27" s="517"/>
      <c r="BT27" s="517"/>
      <c r="BU27" s="518"/>
      <c r="BV27" s="516">
        <v>52641</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188</v>
      </c>
      <c r="F28" s="424"/>
      <c r="G28" s="424"/>
      <c r="H28" s="424"/>
      <c r="I28" s="424"/>
      <c r="J28" s="424"/>
      <c r="K28" s="425"/>
      <c r="L28" s="445">
        <v>1</v>
      </c>
      <c r="M28" s="446"/>
      <c r="N28" s="446"/>
      <c r="O28" s="446"/>
      <c r="P28" s="488"/>
      <c r="Q28" s="445">
        <v>1850</v>
      </c>
      <c r="R28" s="446"/>
      <c r="S28" s="446"/>
      <c r="T28" s="446"/>
      <c r="U28" s="446"/>
      <c r="V28" s="488"/>
      <c r="W28" s="540"/>
      <c r="X28" s="541"/>
      <c r="Y28" s="542"/>
      <c r="Z28" s="444" t="s">
        <v>189</v>
      </c>
      <c r="AA28" s="424"/>
      <c r="AB28" s="424"/>
      <c r="AC28" s="424"/>
      <c r="AD28" s="424"/>
      <c r="AE28" s="424"/>
      <c r="AF28" s="424"/>
      <c r="AG28" s="425"/>
      <c r="AH28" s="445" t="s">
        <v>178</v>
      </c>
      <c r="AI28" s="446"/>
      <c r="AJ28" s="446"/>
      <c r="AK28" s="446"/>
      <c r="AL28" s="488"/>
      <c r="AM28" s="445" t="s">
        <v>138</v>
      </c>
      <c r="AN28" s="446"/>
      <c r="AO28" s="446"/>
      <c r="AP28" s="446"/>
      <c r="AQ28" s="446"/>
      <c r="AR28" s="488"/>
      <c r="AS28" s="445" t="s">
        <v>138</v>
      </c>
      <c r="AT28" s="446"/>
      <c r="AU28" s="446"/>
      <c r="AV28" s="446"/>
      <c r="AW28" s="446"/>
      <c r="AX28" s="447"/>
      <c r="AY28" s="548" t="s">
        <v>190</v>
      </c>
      <c r="AZ28" s="549"/>
      <c r="BA28" s="549"/>
      <c r="BB28" s="550"/>
      <c r="BC28" s="354" t="s">
        <v>48</v>
      </c>
      <c r="BD28" s="355"/>
      <c r="BE28" s="355"/>
      <c r="BF28" s="355"/>
      <c r="BG28" s="355"/>
      <c r="BH28" s="355"/>
      <c r="BI28" s="355"/>
      <c r="BJ28" s="355"/>
      <c r="BK28" s="355"/>
      <c r="BL28" s="355"/>
      <c r="BM28" s="356"/>
      <c r="BN28" s="357">
        <v>1105169</v>
      </c>
      <c r="BO28" s="358"/>
      <c r="BP28" s="358"/>
      <c r="BQ28" s="358"/>
      <c r="BR28" s="358"/>
      <c r="BS28" s="358"/>
      <c r="BT28" s="358"/>
      <c r="BU28" s="359"/>
      <c r="BV28" s="357">
        <v>1000316</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191</v>
      </c>
      <c r="F29" s="424"/>
      <c r="G29" s="424"/>
      <c r="H29" s="424"/>
      <c r="I29" s="424"/>
      <c r="J29" s="424"/>
      <c r="K29" s="425"/>
      <c r="L29" s="445">
        <v>7</v>
      </c>
      <c r="M29" s="446"/>
      <c r="N29" s="446"/>
      <c r="O29" s="446"/>
      <c r="P29" s="488"/>
      <c r="Q29" s="445">
        <v>1650</v>
      </c>
      <c r="R29" s="446"/>
      <c r="S29" s="446"/>
      <c r="T29" s="446"/>
      <c r="U29" s="446"/>
      <c r="V29" s="488"/>
      <c r="W29" s="543"/>
      <c r="X29" s="544"/>
      <c r="Y29" s="545"/>
      <c r="Z29" s="444" t="s">
        <v>192</v>
      </c>
      <c r="AA29" s="424"/>
      <c r="AB29" s="424"/>
      <c r="AC29" s="424"/>
      <c r="AD29" s="424"/>
      <c r="AE29" s="424"/>
      <c r="AF29" s="424"/>
      <c r="AG29" s="425"/>
      <c r="AH29" s="445">
        <v>66</v>
      </c>
      <c r="AI29" s="446"/>
      <c r="AJ29" s="446"/>
      <c r="AK29" s="446"/>
      <c r="AL29" s="488"/>
      <c r="AM29" s="445">
        <v>180977</v>
      </c>
      <c r="AN29" s="446"/>
      <c r="AO29" s="446"/>
      <c r="AP29" s="446"/>
      <c r="AQ29" s="446"/>
      <c r="AR29" s="488"/>
      <c r="AS29" s="445">
        <v>2742</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833748</v>
      </c>
      <c r="BO29" s="395"/>
      <c r="BP29" s="395"/>
      <c r="BQ29" s="395"/>
      <c r="BR29" s="395"/>
      <c r="BS29" s="395"/>
      <c r="BT29" s="395"/>
      <c r="BU29" s="396"/>
      <c r="BV29" s="394">
        <v>833732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4">
        <v>95.6</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50</v>
      </c>
      <c r="BD30" s="514"/>
      <c r="BE30" s="514"/>
      <c r="BF30" s="514"/>
      <c r="BG30" s="514"/>
      <c r="BH30" s="514"/>
      <c r="BI30" s="514"/>
      <c r="BJ30" s="514"/>
      <c r="BK30" s="514"/>
      <c r="BL30" s="514"/>
      <c r="BM30" s="515"/>
      <c r="BN30" s="516">
        <v>1335581</v>
      </c>
      <c r="BO30" s="517"/>
      <c r="BP30" s="517"/>
      <c r="BQ30" s="517"/>
      <c r="BR30" s="517"/>
      <c r="BS30" s="517"/>
      <c r="BT30" s="517"/>
      <c r="BU30" s="518"/>
      <c r="BV30" s="516">
        <v>1085296</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201</v>
      </c>
      <c r="D33" s="418"/>
      <c r="E33" s="383" t="s">
        <v>202</v>
      </c>
      <c r="F33" s="383"/>
      <c r="G33" s="383"/>
      <c r="H33" s="383"/>
      <c r="I33" s="383"/>
      <c r="J33" s="383"/>
      <c r="K33" s="383"/>
      <c r="L33" s="383"/>
      <c r="M33" s="383"/>
      <c r="N33" s="383"/>
      <c r="O33" s="383"/>
      <c r="P33" s="383"/>
      <c r="Q33" s="383"/>
      <c r="R33" s="383"/>
      <c r="S33" s="383"/>
      <c r="T33" s="179"/>
      <c r="U33" s="418" t="s">
        <v>203</v>
      </c>
      <c r="V33" s="418"/>
      <c r="W33" s="383" t="s">
        <v>202</v>
      </c>
      <c r="X33" s="383"/>
      <c r="Y33" s="383"/>
      <c r="Z33" s="383"/>
      <c r="AA33" s="383"/>
      <c r="AB33" s="383"/>
      <c r="AC33" s="383"/>
      <c r="AD33" s="383"/>
      <c r="AE33" s="383"/>
      <c r="AF33" s="383"/>
      <c r="AG33" s="383"/>
      <c r="AH33" s="383"/>
      <c r="AI33" s="383"/>
      <c r="AJ33" s="383"/>
      <c r="AK33" s="383"/>
      <c r="AL33" s="179"/>
      <c r="AM33" s="418" t="s">
        <v>201</v>
      </c>
      <c r="AN33" s="418"/>
      <c r="AO33" s="383" t="s">
        <v>204</v>
      </c>
      <c r="AP33" s="383"/>
      <c r="AQ33" s="383"/>
      <c r="AR33" s="383"/>
      <c r="AS33" s="383"/>
      <c r="AT33" s="383"/>
      <c r="AU33" s="383"/>
      <c r="AV33" s="383"/>
      <c r="AW33" s="383"/>
      <c r="AX33" s="383"/>
      <c r="AY33" s="383"/>
      <c r="AZ33" s="383"/>
      <c r="BA33" s="383"/>
      <c r="BB33" s="383"/>
      <c r="BC33" s="383"/>
      <c r="BD33" s="185"/>
      <c r="BE33" s="383" t="s">
        <v>205</v>
      </c>
      <c r="BF33" s="383"/>
      <c r="BG33" s="383" t="s">
        <v>206</v>
      </c>
      <c r="BH33" s="383"/>
      <c r="BI33" s="383"/>
      <c r="BJ33" s="383"/>
      <c r="BK33" s="383"/>
      <c r="BL33" s="383"/>
      <c r="BM33" s="383"/>
      <c r="BN33" s="383"/>
      <c r="BO33" s="383"/>
      <c r="BP33" s="383"/>
      <c r="BQ33" s="383"/>
      <c r="BR33" s="383"/>
      <c r="BS33" s="383"/>
      <c r="BT33" s="383"/>
      <c r="BU33" s="383"/>
      <c r="BV33" s="185"/>
      <c r="BW33" s="418" t="s">
        <v>205</v>
      </c>
      <c r="BX33" s="418"/>
      <c r="BY33" s="383" t="s">
        <v>207</v>
      </c>
      <c r="BZ33" s="383"/>
      <c r="CA33" s="383"/>
      <c r="CB33" s="383"/>
      <c r="CC33" s="383"/>
      <c r="CD33" s="383"/>
      <c r="CE33" s="383"/>
      <c r="CF33" s="383"/>
      <c r="CG33" s="383"/>
      <c r="CH33" s="383"/>
      <c r="CI33" s="383"/>
      <c r="CJ33" s="383"/>
      <c r="CK33" s="383"/>
      <c r="CL33" s="383"/>
      <c r="CM33" s="383"/>
      <c r="CN33" s="179"/>
      <c r="CO33" s="418" t="s">
        <v>203</v>
      </c>
      <c r="CP33" s="418"/>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利尻富士町国民健康保険事業特別会計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IF('各会計、関係団体の財政状況及び健全化判断比率'!B33="","",'各会計、関係団体の財政状況及び健全化判断比率'!B33)</f>
        <v>利尻富士町簡易水道事業特別会計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利尻島国民健康保険病院組合（病院事業）</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株式会社利尻島振興公社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利尻富士町歯科施設特別会計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利尻富士町後期高齢者医療特別会計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IF('各会計、関係団体の財政状況及び健全化判断比率'!B34="","",'各会計、関係団体の財政状況及び健全化判断比率'!B34)</f>
        <v>利尻富士町下水道事業特別会計</v>
      </c>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利尻島国民健康保険病院組合（訪問看護事業）</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利尻富士町介護保険事業特別会計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10</v>
      </c>
      <c r="BF36" s="584"/>
      <c r="BG36" s="585" t="str">
        <f>IF('各会計、関係団体の財政状況及び健全化判断比率'!B35="","",'各会計、関係団体の財政状況及び健全化判断比率'!B35)</f>
        <v>利尻富士町港湾整備事業特別会計</v>
      </c>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利尻郡清掃施設組合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利尻富士町介護サービス特別会計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11</v>
      </c>
      <c r="BF37" s="584"/>
      <c r="BG37" s="585" t="str">
        <f>IF('各会計、関係団体の財政状況及び健全化判断比率'!B36="","",'各会計、関係団体の財政状況及び健全化判断比率'!B36)</f>
        <v>利尻富士町温泉事業特別会計</v>
      </c>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利尻郡学校給食組合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7</v>
      </c>
      <c r="V38" s="584"/>
      <c r="W38" s="585" t="str">
        <f>IF('各会計、関係団体の財政状況及び健全化判断比率'!B32="","",'各会計、関係団体の財政状況及び健全化判断比率'!B32)</f>
        <v>利尻富士町国民健康保険施設特別会計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利尻礼文消防事務組合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o/1PTjglI+ZA2MqDK4UAlO0LShR/RzDYIJyfhpQ11Ug0SsyFGYIgbP3C/+hG+/ubwuIjGySkIc3C0dgd6308Bw==" saltValue="yw+R/YPkZlMmIlvAeHic3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36" t="s">
        <v>567</v>
      </c>
      <c r="D34" s="1136"/>
      <c r="E34" s="1137"/>
      <c r="F34" s="32">
        <v>1.22</v>
      </c>
      <c r="G34" s="33">
        <v>1.54</v>
      </c>
      <c r="H34" s="33">
        <v>1.03</v>
      </c>
      <c r="I34" s="33">
        <v>2.5099999999999998</v>
      </c>
      <c r="J34" s="34">
        <v>2.38</v>
      </c>
      <c r="K34" s="22"/>
      <c r="L34" s="22"/>
      <c r="M34" s="22"/>
      <c r="N34" s="22"/>
      <c r="O34" s="22"/>
      <c r="P34" s="22"/>
    </row>
    <row r="35" spans="1:16" ht="39" customHeight="1" x14ac:dyDescent="0.15">
      <c r="A35" s="22"/>
      <c r="B35" s="35"/>
      <c r="C35" s="1132" t="s">
        <v>568</v>
      </c>
      <c r="D35" s="1132"/>
      <c r="E35" s="1133"/>
      <c r="F35" s="36">
        <v>0.27</v>
      </c>
      <c r="G35" s="37">
        <v>0</v>
      </c>
      <c r="H35" s="37">
        <v>0.02</v>
      </c>
      <c r="I35" s="37">
        <v>0.44</v>
      </c>
      <c r="J35" s="38">
        <v>0.46</v>
      </c>
      <c r="K35" s="22"/>
      <c r="L35" s="22"/>
      <c r="M35" s="22"/>
      <c r="N35" s="22"/>
      <c r="O35" s="22"/>
      <c r="P35" s="22"/>
    </row>
    <row r="36" spans="1:16" ht="39" customHeight="1" x14ac:dyDescent="0.15">
      <c r="A36" s="22"/>
      <c r="B36" s="35"/>
      <c r="C36" s="1132" t="s">
        <v>569</v>
      </c>
      <c r="D36" s="1132"/>
      <c r="E36" s="1133"/>
      <c r="F36" s="36">
        <v>0.6</v>
      </c>
      <c r="G36" s="37">
        <v>0.53</v>
      </c>
      <c r="H36" s="37">
        <v>0.26</v>
      </c>
      <c r="I36" s="37">
        <v>0.28999999999999998</v>
      </c>
      <c r="J36" s="38">
        <v>0.16</v>
      </c>
      <c r="K36" s="22"/>
      <c r="L36" s="22"/>
      <c r="M36" s="22"/>
      <c r="N36" s="22"/>
      <c r="O36" s="22"/>
      <c r="P36" s="22"/>
    </row>
    <row r="37" spans="1:16" ht="39" customHeight="1" x14ac:dyDescent="0.15">
      <c r="A37" s="22"/>
      <c r="B37" s="35"/>
      <c r="C37" s="1132" t="s">
        <v>570</v>
      </c>
      <c r="D37" s="1132"/>
      <c r="E37" s="1133"/>
      <c r="F37" s="36">
        <v>0.02</v>
      </c>
      <c r="G37" s="37">
        <v>0</v>
      </c>
      <c r="H37" s="37">
        <v>0.03</v>
      </c>
      <c r="I37" s="37">
        <v>0.06</v>
      </c>
      <c r="J37" s="38">
        <v>0.13</v>
      </c>
      <c r="K37" s="22"/>
      <c r="L37" s="22"/>
      <c r="M37" s="22"/>
      <c r="N37" s="22"/>
      <c r="O37" s="22"/>
      <c r="P37" s="22"/>
    </row>
    <row r="38" spans="1:16" ht="39" customHeight="1" x14ac:dyDescent="0.15">
      <c r="A38" s="22"/>
      <c r="B38" s="35"/>
      <c r="C38" s="1132" t="s">
        <v>571</v>
      </c>
      <c r="D38" s="1132"/>
      <c r="E38" s="1133"/>
      <c r="F38" s="36">
        <v>0.01</v>
      </c>
      <c r="G38" s="37">
        <v>0.03</v>
      </c>
      <c r="H38" s="37">
        <v>0.08</v>
      </c>
      <c r="I38" s="37">
        <v>0.03</v>
      </c>
      <c r="J38" s="38">
        <v>7.0000000000000007E-2</v>
      </c>
      <c r="K38" s="22"/>
      <c r="L38" s="22"/>
      <c r="M38" s="22"/>
      <c r="N38" s="22"/>
      <c r="O38" s="22"/>
      <c r="P38" s="22"/>
    </row>
    <row r="39" spans="1:16" ht="39" customHeight="1" x14ac:dyDescent="0.15">
      <c r="A39" s="22"/>
      <c r="B39" s="35"/>
      <c r="C39" s="1132" t="s">
        <v>572</v>
      </c>
      <c r="D39" s="1132"/>
      <c r="E39" s="1133"/>
      <c r="F39" s="36">
        <v>0</v>
      </c>
      <c r="G39" s="37">
        <v>0.03</v>
      </c>
      <c r="H39" s="37">
        <v>0</v>
      </c>
      <c r="I39" s="37">
        <v>0</v>
      </c>
      <c r="J39" s="38">
        <v>0.04</v>
      </c>
      <c r="K39" s="22"/>
      <c r="L39" s="22"/>
      <c r="M39" s="22"/>
      <c r="N39" s="22"/>
      <c r="O39" s="22"/>
      <c r="P39" s="22"/>
    </row>
    <row r="40" spans="1:16" ht="39" customHeight="1" x14ac:dyDescent="0.15">
      <c r="A40" s="22"/>
      <c r="B40" s="35"/>
      <c r="C40" s="1132" t="s">
        <v>573</v>
      </c>
      <c r="D40" s="1132"/>
      <c r="E40" s="1133"/>
      <c r="F40" s="36">
        <v>0.37</v>
      </c>
      <c r="G40" s="37">
        <v>0.15</v>
      </c>
      <c r="H40" s="37">
        <v>0.04</v>
      </c>
      <c r="I40" s="37">
        <v>0.02</v>
      </c>
      <c r="J40" s="38">
        <v>0.03</v>
      </c>
      <c r="K40" s="22"/>
      <c r="L40" s="22"/>
      <c r="M40" s="22"/>
      <c r="N40" s="22"/>
      <c r="O40" s="22"/>
      <c r="P40" s="22"/>
    </row>
    <row r="41" spans="1:16" ht="39" customHeight="1" x14ac:dyDescent="0.15">
      <c r="A41" s="22"/>
      <c r="B41" s="35"/>
      <c r="C41" s="1132" t="s">
        <v>574</v>
      </c>
      <c r="D41" s="1132"/>
      <c r="E41" s="1133"/>
      <c r="F41" s="36">
        <v>0</v>
      </c>
      <c r="G41" s="37">
        <v>0.11</v>
      </c>
      <c r="H41" s="37">
        <v>0.04</v>
      </c>
      <c r="I41" s="37">
        <v>0.02</v>
      </c>
      <c r="J41" s="38">
        <v>0.02</v>
      </c>
      <c r="K41" s="22"/>
      <c r="L41" s="22"/>
      <c r="M41" s="22"/>
      <c r="N41" s="22"/>
      <c r="O41" s="22"/>
      <c r="P41" s="22"/>
    </row>
    <row r="42" spans="1:16" ht="39" customHeight="1" x14ac:dyDescent="0.15">
      <c r="A42" s="22"/>
      <c r="B42" s="39"/>
      <c r="C42" s="1132" t="s">
        <v>575</v>
      </c>
      <c r="D42" s="1132"/>
      <c r="E42" s="1133"/>
      <c r="F42" s="36" t="s">
        <v>519</v>
      </c>
      <c r="G42" s="37" t="s">
        <v>519</v>
      </c>
      <c r="H42" s="37" t="s">
        <v>519</v>
      </c>
      <c r="I42" s="37" t="s">
        <v>519</v>
      </c>
      <c r="J42" s="38" t="s">
        <v>519</v>
      </c>
      <c r="K42" s="22"/>
      <c r="L42" s="22"/>
      <c r="M42" s="22"/>
      <c r="N42" s="22"/>
      <c r="O42" s="22"/>
      <c r="P42" s="22"/>
    </row>
    <row r="43" spans="1:16" ht="39" customHeight="1" thickBot="1" x14ac:dyDescent="0.2">
      <c r="A43" s="22"/>
      <c r="B43" s="40"/>
      <c r="C43" s="1134" t="s">
        <v>576</v>
      </c>
      <c r="D43" s="1134"/>
      <c r="E43" s="1135"/>
      <c r="F43" s="41">
        <v>0.03</v>
      </c>
      <c r="G43" s="42">
        <v>0.24</v>
      </c>
      <c r="H43" s="42">
        <v>0.13</v>
      </c>
      <c r="I43" s="42">
        <v>0.06</v>
      </c>
      <c r="J43" s="43">
        <v>0.01</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JgHQfKh1Yby6s3MtKJQvTIOjeehh1uzmHLwTM25CvIs9mggwCwvzdAfkoIPC15GVKbrKXX4UMfqyYx6BH292Q==" saltValue="fmghQOqM3612HQ4fwOWh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9"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755</v>
      </c>
      <c r="L45" s="58">
        <v>760</v>
      </c>
      <c r="M45" s="58">
        <v>809</v>
      </c>
      <c r="N45" s="58">
        <v>784</v>
      </c>
      <c r="O45" s="59">
        <v>718</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519</v>
      </c>
      <c r="L46" s="62" t="s">
        <v>519</v>
      </c>
      <c r="M46" s="62" t="s">
        <v>519</v>
      </c>
      <c r="N46" s="62" t="s">
        <v>519</v>
      </c>
      <c r="O46" s="63" t="s">
        <v>519</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519</v>
      </c>
      <c r="L47" s="62" t="s">
        <v>519</v>
      </c>
      <c r="M47" s="62" t="s">
        <v>519</v>
      </c>
      <c r="N47" s="62" t="s">
        <v>519</v>
      </c>
      <c r="O47" s="63" t="s">
        <v>519</v>
      </c>
      <c r="P47" s="46"/>
      <c r="Q47" s="46"/>
      <c r="R47" s="46"/>
      <c r="S47" s="46"/>
      <c r="T47" s="46"/>
      <c r="U47" s="46"/>
    </row>
    <row r="48" spans="1:21" ht="30.75" customHeight="1" x14ac:dyDescent="0.15">
      <c r="A48" s="46"/>
      <c r="B48" s="1140"/>
      <c r="C48" s="1141"/>
      <c r="D48" s="60"/>
      <c r="E48" s="1146" t="s">
        <v>14</v>
      </c>
      <c r="F48" s="1146"/>
      <c r="G48" s="1146"/>
      <c r="H48" s="1146"/>
      <c r="I48" s="1146"/>
      <c r="J48" s="1147"/>
      <c r="K48" s="61">
        <v>111</v>
      </c>
      <c r="L48" s="62">
        <v>119</v>
      </c>
      <c r="M48" s="62">
        <v>125</v>
      </c>
      <c r="N48" s="62">
        <v>123</v>
      </c>
      <c r="O48" s="63">
        <v>137</v>
      </c>
      <c r="P48" s="46"/>
      <c r="Q48" s="46"/>
      <c r="R48" s="46"/>
      <c r="S48" s="46"/>
      <c r="T48" s="46"/>
      <c r="U48" s="46"/>
    </row>
    <row r="49" spans="1:21" ht="30.75" customHeight="1" x14ac:dyDescent="0.15">
      <c r="A49" s="46"/>
      <c r="B49" s="1140"/>
      <c r="C49" s="1141"/>
      <c r="D49" s="60"/>
      <c r="E49" s="1146" t="s">
        <v>15</v>
      </c>
      <c r="F49" s="1146"/>
      <c r="G49" s="1146"/>
      <c r="H49" s="1146"/>
      <c r="I49" s="1146"/>
      <c r="J49" s="1147"/>
      <c r="K49" s="61">
        <v>35</v>
      </c>
      <c r="L49" s="62">
        <v>32</v>
      </c>
      <c r="M49" s="62">
        <v>37</v>
      </c>
      <c r="N49" s="62">
        <v>38</v>
      </c>
      <c r="O49" s="63">
        <v>36</v>
      </c>
      <c r="P49" s="46"/>
      <c r="Q49" s="46"/>
      <c r="R49" s="46"/>
      <c r="S49" s="46"/>
      <c r="T49" s="46"/>
      <c r="U49" s="46"/>
    </row>
    <row r="50" spans="1:21" ht="30.75" customHeight="1" x14ac:dyDescent="0.15">
      <c r="A50" s="46"/>
      <c r="B50" s="1140"/>
      <c r="C50" s="1141"/>
      <c r="D50" s="60"/>
      <c r="E50" s="1146" t="s">
        <v>16</v>
      </c>
      <c r="F50" s="1146"/>
      <c r="G50" s="1146"/>
      <c r="H50" s="1146"/>
      <c r="I50" s="1146"/>
      <c r="J50" s="1147"/>
      <c r="K50" s="61">
        <v>11</v>
      </c>
      <c r="L50" s="62">
        <v>7</v>
      </c>
      <c r="M50" s="62">
        <v>12</v>
      </c>
      <c r="N50" s="62">
        <v>12</v>
      </c>
      <c r="O50" s="63">
        <v>10</v>
      </c>
      <c r="P50" s="46"/>
      <c r="Q50" s="46"/>
      <c r="R50" s="46"/>
      <c r="S50" s="46"/>
      <c r="T50" s="46"/>
      <c r="U50" s="46"/>
    </row>
    <row r="51" spans="1:21" ht="30.75" customHeight="1" x14ac:dyDescent="0.15">
      <c r="A51" s="46"/>
      <c r="B51" s="1142"/>
      <c r="C51" s="1143"/>
      <c r="D51" s="64"/>
      <c r="E51" s="1146" t="s">
        <v>17</v>
      </c>
      <c r="F51" s="1146"/>
      <c r="G51" s="1146"/>
      <c r="H51" s="1146"/>
      <c r="I51" s="1146"/>
      <c r="J51" s="1147"/>
      <c r="K51" s="61">
        <v>0</v>
      </c>
      <c r="L51" s="62">
        <v>0</v>
      </c>
      <c r="M51" s="62">
        <v>1</v>
      </c>
      <c r="N51" s="62">
        <v>0</v>
      </c>
      <c r="O51" s="63" t="s">
        <v>519</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659</v>
      </c>
      <c r="L52" s="62">
        <v>683</v>
      </c>
      <c r="M52" s="62">
        <v>706</v>
      </c>
      <c r="N52" s="62">
        <v>648</v>
      </c>
      <c r="O52" s="63">
        <v>630</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253</v>
      </c>
      <c r="L53" s="67">
        <v>235</v>
      </c>
      <c r="M53" s="67">
        <v>278</v>
      </c>
      <c r="N53" s="67">
        <v>309</v>
      </c>
      <c r="O53" s="68">
        <v>271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577</v>
      </c>
      <c r="P56" s="46"/>
      <c r="Q56" s="46"/>
      <c r="R56" s="46"/>
      <c r="S56" s="46"/>
      <c r="T56" s="46"/>
      <c r="U56" s="46"/>
    </row>
    <row r="57" spans="1:21" ht="31.5" customHeight="1" thickBot="1" x14ac:dyDescent="0.2">
      <c r="A57" s="46"/>
      <c r="B57" s="74"/>
      <c r="C57" s="75"/>
      <c r="D57" s="75"/>
      <c r="E57" s="76"/>
      <c r="F57" s="76"/>
      <c r="G57" s="76"/>
      <c r="H57" s="76"/>
      <c r="I57" s="76"/>
      <c r="J57" s="77" t="s">
        <v>2</v>
      </c>
      <c r="K57" s="78" t="s">
        <v>578</v>
      </c>
      <c r="L57" s="79" t="s">
        <v>579</v>
      </c>
      <c r="M57" s="79" t="s">
        <v>580</v>
      </c>
      <c r="N57" s="79" t="s">
        <v>581</v>
      </c>
      <c r="O57" s="80" t="s">
        <v>582</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E7IYPCWbdOF6zXRrB6veUHhXi70b0tNaxRyxg5HIa3ae2JrYizDzknJwMUAmei0t8xyXYHBq77RnpIkTndUNw==" saltValue="8HqmXgsNscjDlle2vef8e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561</v>
      </c>
      <c r="J40" s="101" t="s">
        <v>562</v>
      </c>
      <c r="K40" s="101" t="s">
        <v>563</v>
      </c>
      <c r="L40" s="101" t="s">
        <v>564</v>
      </c>
      <c r="M40" s="102" t="s">
        <v>565</v>
      </c>
    </row>
    <row r="41" spans="2:13" ht="27.75" customHeight="1" x14ac:dyDescent="0.15">
      <c r="B41" s="1169" t="s">
        <v>31</v>
      </c>
      <c r="C41" s="1170"/>
      <c r="D41" s="103"/>
      <c r="E41" s="1175" t="s">
        <v>32</v>
      </c>
      <c r="F41" s="1175"/>
      <c r="G41" s="1175"/>
      <c r="H41" s="1176"/>
      <c r="I41" s="342">
        <v>7201</v>
      </c>
      <c r="J41" s="343">
        <v>6819</v>
      </c>
      <c r="K41" s="343">
        <v>6324</v>
      </c>
      <c r="L41" s="343">
        <v>5956</v>
      </c>
      <c r="M41" s="344">
        <v>5656</v>
      </c>
    </row>
    <row r="42" spans="2:13" ht="27.75" customHeight="1" x14ac:dyDescent="0.15">
      <c r="B42" s="1171"/>
      <c r="C42" s="1172"/>
      <c r="D42" s="104"/>
      <c r="E42" s="1177" t="s">
        <v>33</v>
      </c>
      <c r="F42" s="1177"/>
      <c r="G42" s="1177"/>
      <c r="H42" s="1178"/>
      <c r="I42" s="345">
        <v>10</v>
      </c>
      <c r="J42" s="346">
        <v>44</v>
      </c>
      <c r="K42" s="346">
        <v>32</v>
      </c>
      <c r="L42" s="346">
        <v>21</v>
      </c>
      <c r="M42" s="347">
        <v>10</v>
      </c>
    </row>
    <row r="43" spans="2:13" ht="27.75" customHeight="1" x14ac:dyDescent="0.15">
      <c r="B43" s="1171"/>
      <c r="C43" s="1172"/>
      <c r="D43" s="104"/>
      <c r="E43" s="1177" t="s">
        <v>34</v>
      </c>
      <c r="F43" s="1177"/>
      <c r="G43" s="1177"/>
      <c r="H43" s="1178"/>
      <c r="I43" s="345">
        <v>1440</v>
      </c>
      <c r="J43" s="346">
        <v>1436</v>
      </c>
      <c r="K43" s="346">
        <v>1789</v>
      </c>
      <c r="L43" s="346">
        <v>1751</v>
      </c>
      <c r="M43" s="347">
        <v>1739</v>
      </c>
    </row>
    <row r="44" spans="2:13" ht="27.75" customHeight="1" x14ac:dyDescent="0.15">
      <c r="B44" s="1171"/>
      <c r="C44" s="1172"/>
      <c r="D44" s="104"/>
      <c r="E44" s="1177" t="s">
        <v>35</v>
      </c>
      <c r="F44" s="1177"/>
      <c r="G44" s="1177"/>
      <c r="H44" s="1178"/>
      <c r="I44" s="345">
        <v>439</v>
      </c>
      <c r="J44" s="346">
        <v>376</v>
      </c>
      <c r="K44" s="346">
        <v>336</v>
      </c>
      <c r="L44" s="346">
        <v>310</v>
      </c>
      <c r="M44" s="347">
        <v>285</v>
      </c>
    </row>
    <row r="45" spans="2:13" ht="27.75" customHeight="1" x14ac:dyDescent="0.15">
      <c r="B45" s="1171"/>
      <c r="C45" s="1172"/>
      <c r="D45" s="104"/>
      <c r="E45" s="1177" t="s">
        <v>36</v>
      </c>
      <c r="F45" s="1177"/>
      <c r="G45" s="1177"/>
      <c r="H45" s="1178"/>
      <c r="I45" s="345">
        <v>454</v>
      </c>
      <c r="J45" s="346">
        <v>460</v>
      </c>
      <c r="K45" s="346">
        <v>456</v>
      </c>
      <c r="L45" s="346">
        <v>450</v>
      </c>
      <c r="M45" s="347">
        <v>430</v>
      </c>
    </row>
    <row r="46" spans="2:13" ht="27.75" customHeight="1" x14ac:dyDescent="0.15">
      <c r="B46" s="1171"/>
      <c r="C46" s="1172"/>
      <c r="D46" s="105"/>
      <c r="E46" s="1177" t="s">
        <v>37</v>
      </c>
      <c r="F46" s="1177"/>
      <c r="G46" s="1177"/>
      <c r="H46" s="1178"/>
      <c r="I46" s="345" t="s">
        <v>519</v>
      </c>
      <c r="J46" s="346" t="s">
        <v>519</v>
      </c>
      <c r="K46" s="346" t="s">
        <v>519</v>
      </c>
      <c r="L46" s="346" t="s">
        <v>519</v>
      </c>
      <c r="M46" s="347" t="s">
        <v>519</v>
      </c>
    </row>
    <row r="47" spans="2:13" ht="27.75" customHeight="1" x14ac:dyDescent="0.15">
      <c r="B47" s="1171"/>
      <c r="C47" s="1172"/>
      <c r="D47" s="106"/>
      <c r="E47" s="1179" t="s">
        <v>38</v>
      </c>
      <c r="F47" s="1180"/>
      <c r="G47" s="1180"/>
      <c r="H47" s="1181"/>
      <c r="I47" s="345" t="s">
        <v>519</v>
      </c>
      <c r="J47" s="346" t="s">
        <v>519</v>
      </c>
      <c r="K47" s="346" t="s">
        <v>519</v>
      </c>
      <c r="L47" s="346" t="s">
        <v>519</v>
      </c>
      <c r="M47" s="347" t="s">
        <v>519</v>
      </c>
    </row>
    <row r="48" spans="2:13" ht="27.75" customHeight="1" x14ac:dyDescent="0.15">
      <c r="B48" s="1171"/>
      <c r="C48" s="1172"/>
      <c r="D48" s="104"/>
      <c r="E48" s="1177" t="s">
        <v>39</v>
      </c>
      <c r="F48" s="1177"/>
      <c r="G48" s="1177"/>
      <c r="H48" s="1178"/>
      <c r="I48" s="345" t="s">
        <v>519</v>
      </c>
      <c r="J48" s="346" t="s">
        <v>519</v>
      </c>
      <c r="K48" s="346" t="s">
        <v>519</v>
      </c>
      <c r="L48" s="346" t="s">
        <v>519</v>
      </c>
      <c r="M48" s="347" t="s">
        <v>519</v>
      </c>
    </row>
    <row r="49" spans="2:13" ht="27.75" customHeight="1" x14ac:dyDescent="0.15">
      <c r="B49" s="1173"/>
      <c r="C49" s="1174"/>
      <c r="D49" s="104"/>
      <c r="E49" s="1177" t="s">
        <v>40</v>
      </c>
      <c r="F49" s="1177"/>
      <c r="G49" s="1177"/>
      <c r="H49" s="1178"/>
      <c r="I49" s="345" t="s">
        <v>519</v>
      </c>
      <c r="J49" s="346" t="s">
        <v>519</v>
      </c>
      <c r="K49" s="346" t="s">
        <v>519</v>
      </c>
      <c r="L49" s="346" t="s">
        <v>519</v>
      </c>
      <c r="M49" s="347" t="s">
        <v>519</v>
      </c>
    </row>
    <row r="50" spans="2:13" ht="27.75" customHeight="1" x14ac:dyDescent="0.15">
      <c r="B50" s="1182" t="s">
        <v>41</v>
      </c>
      <c r="C50" s="1183"/>
      <c r="D50" s="107"/>
      <c r="E50" s="1177" t="s">
        <v>42</v>
      </c>
      <c r="F50" s="1177"/>
      <c r="G50" s="1177"/>
      <c r="H50" s="1178"/>
      <c r="I50" s="345">
        <v>2363</v>
      </c>
      <c r="J50" s="346">
        <v>2555</v>
      </c>
      <c r="K50" s="346">
        <v>2622</v>
      </c>
      <c r="L50" s="346">
        <v>2966</v>
      </c>
      <c r="M50" s="347">
        <v>3317</v>
      </c>
    </row>
    <row r="51" spans="2:13" ht="27.75" customHeight="1" x14ac:dyDescent="0.15">
      <c r="B51" s="1171"/>
      <c r="C51" s="1172"/>
      <c r="D51" s="104"/>
      <c r="E51" s="1177" t="s">
        <v>43</v>
      </c>
      <c r="F51" s="1177"/>
      <c r="G51" s="1177"/>
      <c r="H51" s="1178"/>
      <c r="I51" s="345">
        <v>584</v>
      </c>
      <c r="J51" s="346">
        <v>536</v>
      </c>
      <c r="K51" s="346">
        <v>472</v>
      </c>
      <c r="L51" s="346">
        <v>430</v>
      </c>
      <c r="M51" s="347">
        <v>428</v>
      </c>
    </row>
    <row r="52" spans="2:13" ht="27.75" customHeight="1" x14ac:dyDescent="0.15">
      <c r="B52" s="1173"/>
      <c r="C52" s="1174"/>
      <c r="D52" s="104"/>
      <c r="E52" s="1177" t="s">
        <v>44</v>
      </c>
      <c r="F52" s="1177"/>
      <c r="G52" s="1177"/>
      <c r="H52" s="1178"/>
      <c r="I52" s="345">
        <v>5734</v>
      </c>
      <c r="J52" s="346">
        <v>5547</v>
      </c>
      <c r="K52" s="346">
        <v>5616</v>
      </c>
      <c r="L52" s="346">
        <v>5255</v>
      </c>
      <c r="M52" s="347">
        <v>4912</v>
      </c>
    </row>
    <row r="53" spans="2:13" ht="27.75" customHeight="1" thickBot="1" x14ac:dyDescent="0.2">
      <c r="B53" s="1184" t="s">
        <v>20</v>
      </c>
      <c r="C53" s="1185"/>
      <c r="D53" s="108"/>
      <c r="E53" s="1186" t="s">
        <v>45</v>
      </c>
      <c r="F53" s="1186"/>
      <c r="G53" s="1186"/>
      <c r="H53" s="1187"/>
      <c r="I53" s="348">
        <v>862</v>
      </c>
      <c r="J53" s="349">
        <v>496</v>
      </c>
      <c r="K53" s="349">
        <v>226</v>
      </c>
      <c r="L53" s="349">
        <v>-163</v>
      </c>
      <c r="M53" s="350">
        <v>-537</v>
      </c>
    </row>
    <row r="54" spans="2:13" ht="27.75" customHeight="1" x14ac:dyDescent="0.15">
      <c r="B54" s="109" t="s">
        <v>46</v>
      </c>
      <c r="C54" s="110"/>
      <c r="D54" s="110"/>
      <c r="E54" s="111"/>
      <c r="F54" s="111"/>
      <c r="G54" s="111"/>
      <c r="H54" s="111"/>
      <c r="I54" s="112"/>
      <c r="J54" s="112"/>
      <c r="K54" s="112"/>
      <c r="L54" s="112"/>
      <c r="M54" s="112"/>
    </row>
    <row r="55" spans="2:13" x14ac:dyDescent="0.15"/>
  </sheetData>
  <sheetProtection algorithmName="SHA-512" hashValue="Uk5a7FMlJhuJiTulP25LU5ibX9/THJw+vHg2Ri7QpHySSFtA/LZOSwUCym7lj7UdxBoGs9NClg6IiiGH9PBNtg==" saltValue="f0XhYi2qtwWuYLOod/NK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election activeCell="H56" sqref="H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47</v>
      </c>
    </row>
    <row r="54" spans="2:8" ht="29.25" customHeight="1" thickBot="1" x14ac:dyDescent="0.25">
      <c r="B54" s="114" t="s">
        <v>1</v>
      </c>
      <c r="C54" s="115"/>
      <c r="D54" s="115"/>
      <c r="E54" s="116" t="s">
        <v>2</v>
      </c>
      <c r="F54" s="117" t="s">
        <v>563</v>
      </c>
      <c r="G54" s="117" t="s">
        <v>564</v>
      </c>
      <c r="H54" s="118" t="s">
        <v>565</v>
      </c>
    </row>
    <row r="55" spans="2:8" ht="52.5" customHeight="1" x14ac:dyDescent="0.15">
      <c r="B55" s="119"/>
      <c r="C55" s="1196" t="s">
        <v>48</v>
      </c>
      <c r="D55" s="1196"/>
      <c r="E55" s="1197"/>
      <c r="F55" s="120">
        <v>829</v>
      </c>
      <c r="G55" s="120">
        <v>1000</v>
      </c>
      <c r="H55" s="121">
        <v>1105</v>
      </c>
    </row>
    <row r="56" spans="2:8" ht="52.5" customHeight="1" x14ac:dyDescent="0.15">
      <c r="B56" s="122"/>
      <c r="C56" s="1198" t="s">
        <v>49</v>
      </c>
      <c r="D56" s="1198"/>
      <c r="E56" s="1199"/>
      <c r="F56" s="123">
        <v>813</v>
      </c>
      <c r="G56" s="123">
        <v>834</v>
      </c>
      <c r="H56" s="124">
        <v>834</v>
      </c>
    </row>
    <row r="57" spans="2:8" ht="53.25" customHeight="1" x14ac:dyDescent="0.15">
      <c r="B57" s="122"/>
      <c r="C57" s="1200" t="s">
        <v>50</v>
      </c>
      <c r="D57" s="1200"/>
      <c r="E57" s="1201"/>
      <c r="F57" s="125">
        <v>925</v>
      </c>
      <c r="G57" s="125">
        <v>1085</v>
      </c>
      <c r="H57" s="126">
        <v>1336</v>
      </c>
    </row>
    <row r="58" spans="2:8" ht="45.75" customHeight="1" x14ac:dyDescent="0.15">
      <c r="B58" s="127"/>
      <c r="C58" s="1188" t="s">
        <v>590</v>
      </c>
      <c r="D58" s="1189"/>
      <c r="E58" s="1190"/>
      <c r="F58" s="128">
        <v>468</v>
      </c>
      <c r="G58" s="128">
        <v>471</v>
      </c>
      <c r="H58" s="129">
        <v>521</v>
      </c>
    </row>
    <row r="59" spans="2:8" ht="45.75" customHeight="1" x14ac:dyDescent="0.15">
      <c r="B59" s="127"/>
      <c r="C59" s="1188" t="s">
        <v>591</v>
      </c>
      <c r="D59" s="1189"/>
      <c r="E59" s="1190"/>
      <c r="F59" s="128">
        <v>227</v>
      </c>
      <c r="G59" s="128">
        <v>311</v>
      </c>
      <c r="H59" s="129">
        <v>400</v>
      </c>
    </row>
    <row r="60" spans="2:8" ht="45.75" customHeight="1" x14ac:dyDescent="0.15">
      <c r="B60" s="127"/>
      <c r="C60" s="1188" t="s">
        <v>592</v>
      </c>
      <c r="D60" s="1189"/>
      <c r="E60" s="1190"/>
      <c r="F60" s="128">
        <v>130</v>
      </c>
      <c r="G60" s="128">
        <v>142</v>
      </c>
      <c r="H60" s="129">
        <v>202</v>
      </c>
    </row>
    <row r="61" spans="2:8" ht="45.75" customHeight="1" x14ac:dyDescent="0.15">
      <c r="B61" s="127"/>
      <c r="C61" s="1188" t="s">
        <v>593</v>
      </c>
      <c r="D61" s="1189"/>
      <c r="E61" s="1190"/>
      <c r="F61" s="128">
        <v>4</v>
      </c>
      <c r="G61" s="128">
        <v>55</v>
      </c>
      <c r="H61" s="129">
        <v>105</v>
      </c>
    </row>
    <row r="62" spans="2:8" ht="45.75" customHeight="1" thickBot="1" x14ac:dyDescent="0.2">
      <c r="B62" s="130"/>
      <c r="C62" s="1191" t="s">
        <v>594</v>
      </c>
      <c r="D62" s="1192"/>
      <c r="E62" s="1193"/>
      <c r="F62" s="131">
        <v>36</v>
      </c>
      <c r="G62" s="131">
        <v>37</v>
      </c>
      <c r="H62" s="132">
        <v>37</v>
      </c>
    </row>
    <row r="63" spans="2:8" ht="52.5" customHeight="1" thickBot="1" x14ac:dyDescent="0.2">
      <c r="B63" s="133"/>
      <c r="C63" s="1194" t="s">
        <v>51</v>
      </c>
      <c r="D63" s="1194"/>
      <c r="E63" s="1195"/>
      <c r="F63" s="134">
        <v>2566</v>
      </c>
      <c r="G63" s="134">
        <v>2919</v>
      </c>
      <c r="H63" s="135">
        <v>3274</v>
      </c>
    </row>
    <row r="64" spans="2:8" x14ac:dyDescent="0.15"/>
  </sheetData>
  <sheetProtection algorithmName="SHA-512" hashValue="50R/qRyluTutBqYSuroso6T9SctBZ7fAOwcGUgE8X7LaI0fI3hrSEsFxzdLpdGi/4gJ93t1m27crUBCAdxWxLg==" saltValue="EVsrM+JbvnXyI808LsSt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52</v>
      </c>
      <c r="E2" s="147"/>
      <c r="F2" s="148" t="s">
        <v>558</v>
      </c>
      <c r="G2" s="149"/>
      <c r="H2" s="150"/>
    </row>
    <row r="3" spans="1:8" x14ac:dyDescent="0.15">
      <c r="A3" s="146" t="s">
        <v>551</v>
      </c>
      <c r="B3" s="151"/>
      <c r="C3" s="152"/>
      <c r="D3" s="153">
        <v>649336</v>
      </c>
      <c r="E3" s="154"/>
      <c r="F3" s="155">
        <v>271581</v>
      </c>
      <c r="G3" s="156"/>
      <c r="H3" s="157"/>
    </row>
    <row r="4" spans="1:8" x14ac:dyDescent="0.15">
      <c r="A4" s="158"/>
      <c r="B4" s="159"/>
      <c r="C4" s="160"/>
      <c r="D4" s="161">
        <v>499388</v>
      </c>
      <c r="E4" s="162"/>
      <c r="F4" s="163">
        <v>117844</v>
      </c>
      <c r="G4" s="164"/>
      <c r="H4" s="165"/>
    </row>
    <row r="5" spans="1:8" x14ac:dyDescent="0.15">
      <c r="A5" s="146" t="s">
        <v>553</v>
      </c>
      <c r="B5" s="151"/>
      <c r="C5" s="152"/>
      <c r="D5" s="153">
        <v>245241</v>
      </c>
      <c r="E5" s="154"/>
      <c r="F5" s="155">
        <v>268375</v>
      </c>
      <c r="G5" s="156"/>
      <c r="H5" s="157"/>
    </row>
    <row r="6" spans="1:8" x14ac:dyDescent="0.15">
      <c r="A6" s="158"/>
      <c r="B6" s="159"/>
      <c r="C6" s="160"/>
      <c r="D6" s="161">
        <v>52369</v>
      </c>
      <c r="E6" s="162"/>
      <c r="F6" s="163">
        <v>119602</v>
      </c>
      <c r="G6" s="164"/>
      <c r="H6" s="165"/>
    </row>
    <row r="7" spans="1:8" x14ac:dyDescent="0.15">
      <c r="A7" s="146" t="s">
        <v>554</v>
      </c>
      <c r="B7" s="151"/>
      <c r="C7" s="152"/>
      <c r="D7" s="153">
        <v>133824</v>
      </c>
      <c r="E7" s="154"/>
      <c r="F7" s="155">
        <v>301035</v>
      </c>
      <c r="G7" s="156"/>
      <c r="H7" s="157"/>
    </row>
    <row r="8" spans="1:8" x14ac:dyDescent="0.15">
      <c r="A8" s="158"/>
      <c r="B8" s="159"/>
      <c r="C8" s="160"/>
      <c r="D8" s="161">
        <v>47790</v>
      </c>
      <c r="E8" s="162"/>
      <c r="F8" s="163">
        <v>154376</v>
      </c>
      <c r="G8" s="164"/>
      <c r="H8" s="165"/>
    </row>
    <row r="9" spans="1:8" x14ac:dyDescent="0.15">
      <c r="A9" s="146" t="s">
        <v>555</v>
      </c>
      <c r="B9" s="151"/>
      <c r="C9" s="152"/>
      <c r="D9" s="153">
        <v>199673</v>
      </c>
      <c r="E9" s="154"/>
      <c r="F9" s="155">
        <v>277467</v>
      </c>
      <c r="G9" s="156"/>
      <c r="H9" s="157"/>
    </row>
    <row r="10" spans="1:8" x14ac:dyDescent="0.15">
      <c r="A10" s="158"/>
      <c r="B10" s="159"/>
      <c r="C10" s="160"/>
      <c r="D10" s="161">
        <v>93786</v>
      </c>
      <c r="E10" s="162"/>
      <c r="F10" s="163">
        <v>128378</v>
      </c>
      <c r="G10" s="164"/>
      <c r="H10" s="165"/>
    </row>
    <row r="11" spans="1:8" x14ac:dyDescent="0.15">
      <c r="A11" s="146" t="s">
        <v>556</v>
      </c>
      <c r="B11" s="151"/>
      <c r="C11" s="152"/>
      <c r="D11" s="153">
        <v>291612</v>
      </c>
      <c r="E11" s="154"/>
      <c r="F11" s="155">
        <v>282256</v>
      </c>
      <c r="G11" s="156"/>
      <c r="H11" s="157"/>
    </row>
    <row r="12" spans="1:8" x14ac:dyDescent="0.15">
      <c r="A12" s="158"/>
      <c r="B12" s="159"/>
      <c r="C12" s="166"/>
      <c r="D12" s="161">
        <v>132601</v>
      </c>
      <c r="E12" s="162"/>
      <c r="F12" s="163">
        <v>145453</v>
      </c>
      <c r="G12" s="164"/>
      <c r="H12" s="165"/>
    </row>
    <row r="13" spans="1:8" x14ac:dyDescent="0.15">
      <c r="A13" s="146"/>
      <c r="B13" s="151"/>
      <c r="C13" s="152"/>
      <c r="D13" s="153">
        <v>303937</v>
      </c>
      <c r="E13" s="154"/>
      <c r="F13" s="155">
        <v>280143</v>
      </c>
      <c r="G13" s="167"/>
      <c r="H13" s="157"/>
    </row>
    <row r="14" spans="1:8" x14ac:dyDescent="0.15">
      <c r="A14" s="158"/>
      <c r="B14" s="159"/>
      <c r="C14" s="160"/>
      <c r="D14" s="161">
        <v>165187</v>
      </c>
      <c r="E14" s="162"/>
      <c r="F14" s="163">
        <v>133131</v>
      </c>
      <c r="G14" s="164"/>
      <c r="H14" s="165"/>
    </row>
    <row r="17" spans="1:11" x14ac:dyDescent="0.15">
      <c r="A17" s="142" t="s">
        <v>53</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54</v>
      </c>
      <c r="B19" s="168">
        <f>ROUND(VALUE(SUBSTITUTE(実質収支比率等に係る経年分析!F$48,"▲","-")),2)</f>
        <v>1.24</v>
      </c>
      <c r="C19" s="168">
        <f>ROUND(VALUE(SUBSTITUTE(実質収支比率等に係る経年分析!G$48,"▲","-")),2)</f>
        <v>1.58</v>
      </c>
      <c r="D19" s="168">
        <f>ROUND(VALUE(SUBSTITUTE(実質収支比率等に係る経年分析!H$48,"▲","-")),2)</f>
        <v>1.1100000000000001</v>
      </c>
      <c r="E19" s="168">
        <f>ROUND(VALUE(SUBSTITUTE(実質収支比率等に係る経年分析!I$48,"▲","-")),2)</f>
        <v>2.5499999999999998</v>
      </c>
      <c r="F19" s="168">
        <f>ROUND(VALUE(SUBSTITUTE(実質収支比率等に係る経年分析!J$48,"▲","-")),2)</f>
        <v>2.4500000000000002</v>
      </c>
    </row>
    <row r="20" spans="1:11" x14ac:dyDescent="0.15">
      <c r="A20" s="168" t="s">
        <v>55</v>
      </c>
      <c r="B20" s="168">
        <f>ROUND(VALUE(SUBSTITUTE(実質収支比率等に係る経年分析!F$47,"▲","-")),2)</f>
        <v>34.69</v>
      </c>
      <c r="C20" s="168">
        <f>ROUND(VALUE(SUBSTITUTE(実質収支比率等に係る経年分析!G$47,"▲","-")),2)</f>
        <v>34.74</v>
      </c>
      <c r="D20" s="168">
        <f>ROUND(VALUE(SUBSTITUTE(実質収支比率等に係る経年分析!H$47,"▲","-")),2)</f>
        <v>33.47</v>
      </c>
      <c r="E20" s="168">
        <f>ROUND(VALUE(SUBSTITUTE(実質収支比率等に係る経年分析!I$47,"▲","-")),2)</f>
        <v>38.67</v>
      </c>
      <c r="F20" s="168">
        <f>ROUND(VALUE(SUBSTITUTE(実質収支比率等に係る経年分析!J$47,"▲","-")),2)</f>
        <v>43.93</v>
      </c>
    </row>
    <row r="21" spans="1:11" x14ac:dyDescent="0.15">
      <c r="A21" s="168" t="s">
        <v>56</v>
      </c>
      <c r="B21" s="168">
        <f>IF(ISNUMBER(VALUE(SUBSTITUTE(実質収支比率等に係る経年分析!F$49,"▲","-"))),ROUND(VALUE(SUBSTITUTE(実質収支比率等に係る経年分析!F$49,"▲","-")),2),NA())</f>
        <v>0.14000000000000001</v>
      </c>
      <c r="C21" s="168">
        <f>IF(ISNUMBER(VALUE(SUBSTITUTE(実質収支比率等に係る経年分析!G$49,"▲","-"))),ROUND(VALUE(SUBSTITUTE(実質収支比率等に係る経年分析!G$49,"▲","-")),2),NA())</f>
        <v>0.41</v>
      </c>
      <c r="D21" s="168">
        <f>IF(ISNUMBER(VALUE(SUBSTITUTE(実質収支比率等に係る経年分析!H$49,"▲","-"))),ROUND(VALUE(SUBSTITUTE(実質収支比率等に係る経年分析!H$49,"▲","-")),2),NA())</f>
        <v>-0.31</v>
      </c>
      <c r="E21" s="168">
        <f>IF(ISNUMBER(VALUE(SUBSTITUTE(実質収支比率等に係る経年分析!I$49,"▲","-"))),ROUND(VALUE(SUBSTITUTE(実質収支比率等に係る経年分析!I$49,"▲","-")),2),NA())</f>
        <v>8.1300000000000008</v>
      </c>
      <c r="F21" s="168">
        <f>IF(ISNUMBER(VALUE(SUBSTITUTE(実質収支比率等に係る経年分析!J$49,"▲","-"))),ROUND(VALUE(SUBSTITUTE(実質収支比率等に係る経年分析!J$49,"▲","-")),2),NA())</f>
        <v>4</v>
      </c>
    </row>
    <row r="24" spans="1:11" x14ac:dyDescent="0.15">
      <c r="A24" s="142" t="s">
        <v>57</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58</v>
      </c>
      <c r="C26" s="169" t="s">
        <v>59</v>
      </c>
      <c r="D26" s="169" t="s">
        <v>58</v>
      </c>
      <c r="E26" s="169" t="s">
        <v>59</v>
      </c>
      <c r="F26" s="169" t="s">
        <v>58</v>
      </c>
      <c r="G26" s="169" t="s">
        <v>59</v>
      </c>
      <c r="H26" s="169" t="s">
        <v>58</v>
      </c>
      <c r="I26" s="169" t="s">
        <v>59</v>
      </c>
      <c r="J26" s="169" t="s">
        <v>58</v>
      </c>
      <c r="K26" s="169" t="s">
        <v>59</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0.24</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0.13</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0.06</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利尻富士町下水道事業特別会計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0.04</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利尻富士町介護サービス特別会計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0.37</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0.04</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利尻富士町温泉事業特別会計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15">
      <c r="A32" s="169" t="str">
        <f>IF(連結実質赤字比率に係る赤字・黒字の構成分析!C$38="",NA(),連結実質赤字比率に係る赤字・黒字の構成分析!C$38)</f>
        <v>利尻富士町歯科施設特別会計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7.0000000000000007E-2</v>
      </c>
    </row>
    <row r="33" spans="1:16" x14ac:dyDescent="0.15">
      <c r="A33" s="169" t="str">
        <f>IF(連結実質赤字比率に係る赤字・黒字の構成分析!C$37="",NA(),連結実質赤字比率に係る赤字・黒字の構成分析!C$37)</f>
        <v>利尻富士町国民健康保険施設特別会計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0.13</v>
      </c>
    </row>
    <row r="34" spans="1:16" x14ac:dyDescent="0.15">
      <c r="A34" s="169" t="str">
        <f>IF(連結実質赤字比率に係る赤字・黒字の構成分析!C$36="",NA(),連結実質赤字比率に係る赤字・黒字の構成分析!C$36)</f>
        <v>利尻富士町国民健康保険事業特別会計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0.26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0.28999999999999998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0.16</v>
      </c>
    </row>
    <row r="35" spans="1:16" x14ac:dyDescent="0.15">
      <c r="A35" s="169" t="str">
        <f>IF(連結実質赤字比率に係る赤字・黒字の構成分析!C$35="",NA(),連結実質赤字比率に係る赤字・黒字の構成分析!C$35)</f>
        <v>利尻富士町介護保険事業特別会計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0.27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0.02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0.44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0.46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1.54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2.5099999999999998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2.38</v>
      </c>
    </row>
    <row r="39" spans="1:16" x14ac:dyDescent="0.15">
      <c r="A39" s="142" t="s">
        <v>60</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61</v>
      </c>
      <c r="C41" s="170"/>
      <c r="D41" s="170" t="s">
        <v>62</v>
      </c>
      <c r="E41" s="170" t="s">
        <v>61</v>
      </c>
      <c r="F41" s="170"/>
      <c r="G41" s="170" t="s">
        <v>62</v>
      </c>
      <c r="H41" s="170" t="s">
        <v>61</v>
      </c>
      <c r="I41" s="170"/>
      <c r="J41" s="170" t="s">
        <v>62</v>
      </c>
      <c r="K41" s="170" t="s">
        <v>61</v>
      </c>
      <c r="L41" s="170"/>
      <c r="M41" s="170" t="s">
        <v>62</v>
      </c>
      <c r="N41" s="170" t="s">
        <v>61</v>
      </c>
      <c r="O41" s="170"/>
      <c r="P41" s="170" t="s">
        <v>62</v>
      </c>
    </row>
    <row r="42" spans="1:16" x14ac:dyDescent="0.15">
      <c r="A42" s="170" t="s">
        <v>63</v>
      </c>
      <c r="B42" s="170"/>
      <c r="C42" s="170"/>
      <c r="D42" s="170">
        <f>'実質公債費比率（分子）の構造'!K$52</f>
        <v>659</v>
      </c>
      <c r="E42" s="170"/>
      <c r="F42" s="170"/>
      <c r="G42" s="170">
        <f>'実質公債費比率（分子）の構造'!L$52</f>
        <v>683</v>
      </c>
      <c r="H42" s="170"/>
      <c r="I42" s="170"/>
      <c r="J42" s="170">
        <f>'実質公債費比率（分子）の構造'!M$52</f>
        <v>706</v>
      </c>
      <c r="K42" s="170"/>
      <c r="L42" s="170"/>
      <c r="M42" s="170">
        <f>'実質公債費比率（分子）の構造'!N$52</f>
        <v>648</v>
      </c>
      <c r="N42" s="170"/>
      <c r="O42" s="170"/>
      <c r="P42" s="170">
        <f>'実質公債費比率（分子）の構造'!O$52</f>
        <v>630</v>
      </c>
    </row>
    <row r="43" spans="1:16" x14ac:dyDescent="0.15">
      <c r="A43" s="170" t="s">
        <v>64</v>
      </c>
      <c r="B43" s="170">
        <f>'実質公債費比率（分子）の構造'!K$51</f>
        <v>0</v>
      </c>
      <c r="C43" s="170"/>
      <c r="D43" s="170"/>
      <c r="E43" s="170">
        <f>'実質公債費比率（分子）の構造'!L$51</f>
        <v>0</v>
      </c>
      <c r="F43" s="170"/>
      <c r="G43" s="170"/>
      <c r="H43" s="170">
        <f>'実質公債費比率（分子）の構造'!M$51</f>
        <v>1</v>
      </c>
      <c r="I43" s="170"/>
      <c r="J43" s="170"/>
      <c r="K43" s="170">
        <f>'実質公債費比率（分子）の構造'!N$51</f>
        <v>0</v>
      </c>
      <c r="L43" s="170"/>
      <c r="M43" s="170"/>
      <c r="N43" s="170" t="str">
        <f>'実質公債費比率（分子）の構造'!O$51</f>
        <v>-</v>
      </c>
      <c r="O43" s="170"/>
      <c r="P43" s="170"/>
    </row>
    <row r="44" spans="1:16" x14ac:dyDescent="0.15">
      <c r="A44" s="170" t="s">
        <v>65</v>
      </c>
      <c r="B44" s="170">
        <f>'実質公債費比率（分子）の構造'!K$50</f>
        <v>11</v>
      </c>
      <c r="C44" s="170"/>
      <c r="D44" s="170"/>
      <c r="E44" s="170">
        <f>'実質公債費比率（分子）の構造'!L$50</f>
        <v>7</v>
      </c>
      <c r="F44" s="170"/>
      <c r="G44" s="170"/>
      <c r="H44" s="170">
        <f>'実質公債費比率（分子）の構造'!M$50</f>
        <v>12</v>
      </c>
      <c r="I44" s="170"/>
      <c r="J44" s="170"/>
      <c r="K44" s="170">
        <f>'実質公債費比率（分子）の構造'!N$50</f>
        <v>12</v>
      </c>
      <c r="L44" s="170"/>
      <c r="M44" s="170"/>
      <c r="N44" s="170">
        <f>'実質公債費比率（分子）の構造'!O$50</f>
        <v>10</v>
      </c>
      <c r="O44" s="170"/>
      <c r="P44" s="170"/>
    </row>
    <row r="45" spans="1:16" x14ac:dyDescent="0.15">
      <c r="A45" s="170" t="s">
        <v>66</v>
      </c>
      <c r="B45" s="170">
        <f>'実質公債費比率（分子）の構造'!K$49</f>
        <v>35</v>
      </c>
      <c r="C45" s="170"/>
      <c r="D45" s="170"/>
      <c r="E45" s="170">
        <f>'実質公債費比率（分子）の構造'!L$49</f>
        <v>32</v>
      </c>
      <c r="F45" s="170"/>
      <c r="G45" s="170"/>
      <c r="H45" s="170">
        <f>'実質公債費比率（分子）の構造'!M$49</f>
        <v>37</v>
      </c>
      <c r="I45" s="170"/>
      <c r="J45" s="170"/>
      <c r="K45" s="170">
        <f>'実質公債費比率（分子）の構造'!N$49</f>
        <v>38</v>
      </c>
      <c r="L45" s="170"/>
      <c r="M45" s="170"/>
      <c r="N45" s="170">
        <f>'実質公債費比率（分子）の構造'!O$49</f>
        <v>36</v>
      </c>
      <c r="O45" s="170"/>
      <c r="P45" s="170"/>
    </row>
    <row r="46" spans="1:16" x14ac:dyDescent="0.15">
      <c r="A46" s="170" t="s">
        <v>67</v>
      </c>
      <c r="B46" s="170">
        <f>'実質公債費比率（分子）の構造'!K$48</f>
        <v>111</v>
      </c>
      <c r="C46" s="170"/>
      <c r="D46" s="170"/>
      <c r="E46" s="170">
        <f>'実質公債費比率（分子）の構造'!L$48</f>
        <v>119</v>
      </c>
      <c r="F46" s="170"/>
      <c r="G46" s="170"/>
      <c r="H46" s="170">
        <f>'実質公債費比率（分子）の構造'!M$48</f>
        <v>125</v>
      </c>
      <c r="I46" s="170"/>
      <c r="J46" s="170"/>
      <c r="K46" s="170">
        <f>'実質公債費比率（分子）の構造'!N$48</f>
        <v>123</v>
      </c>
      <c r="L46" s="170"/>
      <c r="M46" s="170"/>
      <c r="N46" s="170">
        <f>'実質公債費比率（分子）の構造'!O$48</f>
        <v>137</v>
      </c>
      <c r="O46" s="170"/>
      <c r="P46" s="170"/>
    </row>
    <row r="47" spans="1:16" x14ac:dyDescent="0.15">
      <c r="A47" s="170" t="s">
        <v>68</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69</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70</v>
      </c>
      <c r="B49" s="170">
        <f>'実質公債費比率（分子）の構造'!K$45</f>
        <v>755</v>
      </c>
      <c r="C49" s="170"/>
      <c r="D49" s="170"/>
      <c r="E49" s="170">
        <f>'実質公債費比率（分子）の構造'!L$45</f>
        <v>760</v>
      </c>
      <c r="F49" s="170"/>
      <c r="G49" s="170"/>
      <c r="H49" s="170">
        <f>'実質公債費比率（分子）の構造'!M$45</f>
        <v>809</v>
      </c>
      <c r="I49" s="170"/>
      <c r="J49" s="170"/>
      <c r="K49" s="170">
        <f>'実質公債費比率（分子）の構造'!N$45</f>
        <v>784</v>
      </c>
      <c r="L49" s="170"/>
      <c r="M49" s="170"/>
      <c r="N49" s="170">
        <f>'実質公債費比率（分子）の構造'!O$45</f>
        <v>718</v>
      </c>
      <c r="O49" s="170"/>
      <c r="P49" s="170"/>
    </row>
    <row r="50" spans="1:16" x14ac:dyDescent="0.15">
      <c r="A50" s="170" t="s">
        <v>71</v>
      </c>
      <c r="B50" s="170" t="e">
        <f>NA()</f>
        <v>#N/A</v>
      </c>
      <c r="C50" s="170">
        <f>IF(ISNUMBER('実質公債費比率（分子）の構造'!K$53),'実質公債費比率（分子）の構造'!K$53,NA())</f>
        <v>253</v>
      </c>
      <c r="D50" s="170" t="e">
        <f>NA()</f>
        <v>#N/A</v>
      </c>
      <c r="E50" s="170" t="e">
        <f>NA()</f>
        <v>#N/A</v>
      </c>
      <c r="F50" s="170">
        <f>IF(ISNUMBER('実質公債費比率（分子）の構造'!L$53),'実質公債費比率（分子）の構造'!L$53,NA())</f>
        <v>235</v>
      </c>
      <c r="G50" s="170" t="e">
        <f>NA()</f>
        <v>#N/A</v>
      </c>
      <c r="H50" s="170" t="e">
        <f>NA()</f>
        <v>#N/A</v>
      </c>
      <c r="I50" s="170">
        <f>IF(ISNUMBER('実質公債費比率（分子）の構造'!M$53),'実質公債費比率（分子）の構造'!M$53,NA())</f>
        <v>278</v>
      </c>
      <c r="J50" s="170" t="e">
        <f>NA()</f>
        <v>#N/A</v>
      </c>
      <c r="K50" s="170" t="e">
        <f>NA()</f>
        <v>#N/A</v>
      </c>
      <c r="L50" s="170">
        <f>IF(ISNUMBER('実質公債費比率（分子）の構造'!N$53),'実質公債費比率（分子）の構造'!N$53,NA())</f>
        <v>309</v>
      </c>
      <c r="M50" s="170" t="e">
        <f>NA()</f>
        <v>#N/A</v>
      </c>
      <c r="N50" s="170" t="e">
        <f>NA()</f>
        <v>#N/A</v>
      </c>
      <c r="O50" s="170">
        <f>IF(ISNUMBER('実質公債費比率（分子）の構造'!O$53),'実質公債費比率（分子）の構造'!O$53,NA())</f>
        <v>271</v>
      </c>
      <c r="P50" s="170" t="e">
        <f>NA()</f>
        <v>#N/A</v>
      </c>
    </row>
    <row r="53" spans="1:16" x14ac:dyDescent="0.15">
      <c r="A53" s="142" t="s">
        <v>72</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73</v>
      </c>
      <c r="C55" s="169"/>
      <c r="D55" s="169" t="s">
        <v>74</v>
      </c>
      <c r="E55" s="169" t="s">
        <v>73</v>
      </c>
      <c r="F55" s="169"/>
      <c r="G55" s="169" t="s">
        <v>74</v>
      </c>
      <c r="H55" s="169" t="s">
        <v>73</v>
      </c>
      <c r="I55" s="169"/>
      <c r="J55" s="169" t="s">
        <v>74</v>
      </c>
      <c r="K55" s="169" t="s">
        <v>73</v>
      </c>
      <c r="L55" s="169"/>
      <c r="M55" s="169" t="s">
        <v>74</v>
      </c>
      <c r="N55" s="169" t="s">
        <v>73</v>
      </c>
      <c r="O55" s="169"/>
      <c r="P55" s="169" t="s">
        <v>74</v>
      </c>
    </row>
    <row r="56" spans="1:16" x14ac:dyDescent="0.15">
      <c r="A56" s="169" t="s">
        <v>44</v>
      </c>
      <c r="B56" s="169"/>
      <c r="C56" s="169"/>
      <c r="D56" s="169">
        <f>'将来負担比率（分子）の構造'!I$52</f>
        <v>5734</v>
      </c>
      <c r="E56" s="169"/>
      <c r="F56" s="169"/>
      <c r="G56" s="169">
        <f>'将来負担比率（分子）の構造'!J$52</f>
        <v>5547</v>
      </c>
      <c r="H56" s="169"/>
      <c r="I56" s="169"/>
      <c r="J56" s="169">
        <f>'将来負担比率（分子）の構造'!K$52</f>
        <v>5616</v>
      </c>
      <c r="K56" s="169"/>
      <c r="L56" s="169"/>
      <c r="M56" s="169">
        <f>'将来負担比率（分子）の構造'!L$52</f>
        <v>5255</v>
      </c>
      <c r="N56" s="169"/>
      <c r="O56" s="169"/>
      <c r="P56" s="169">
        <f>'将来負担比率（分子）の構造'!M$52</f>
        <v>4912</v>
      </c>
    </row>
    <row r="57" spans="1:16" x14ac:dyDescent="0.15">
      <c r="A57" s="169" t="s">
        <v>43</v>
      </c>
      <c r="B57" s="169"/>
      <c r="C57" s="169"/>
      <c r="D57" s="169">
        <f>'将来負担比率（分子）の構造'!I$51</f>
        <v>584</v>
      </c>
      <c r="E57" s="169"/>
      <c r="F57" s="169"/>
      <c r="G57" s="169">
        <f>'将来負担比率（分子）の構造'!J$51</f>
        <v>536</v>
      </c>
      <c r="H57" s="169"/>
      <c r="I57" s="169"/>
      <c r="J57" s="169">
        <f>'将来負担比率（分子）の構造'!K$51</f>
        <v>472</v>
      </c>
      <c r="K57" s="169"/>
      <c r="L57" s="169"/>
      <c r="M57" s="169">
        <f>'将来負担比率（分子）の構造'!L$51</f>
        <v>430</v>
      </c>
      <c r="N57" s="169"/>
      <c r="O57" s="169"/>
      <c r="P57" s="169">
        <f>'将来負担比率（分子）の構造'!M$51</f>
        <v>428</v>
      </c>
    </row>
    <row r="58" spans="1:16" x14ac:dyDescent="0.15">
      <c r="A58" s="169" t="s">
        <v>42</v>
      </c>
      <c r="B58" s="169"/>
      <c r="C58" s="169"/>
      <c r="D58" s="169">
        <f>'将来負担比率（分子）の構造'!I$50</f>
        <v>2363</v>
      </c>
      <c r="E58" s="169"/>
      <c r="F58" s="169"/>
      <c r="G58" s="169">
        <f>'将来負担比率（分子）の構造'!J$50</f>
        <v>2555</v>
      </c>
      <c r="H58" s="169"/>
      <c r="I58" s="169"/>
      <c r="J58" s="169">
        <f>'将来負担比率（分子）の構造'!K$50</f>
        <v>2622</v>
      </c>
      <c r="K58" s="169"/>
      <c r="L58" s="169"/>
      <c r="M58" s="169">
        <f>'将来負担比率（分子）の構造'!L$50</f>
        <v>2966</v>
      </c>
      <c r="N58" s="169"/>
      <c r="O58" s="169"/>
      <c r="P58" s="169">
        <f>'将来負担比率（分子）の構造'!M$50</f>
        <v>3317</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454</v>
      </c>
      <c r="C62" s="169"/>
      <c r="D62" s="169"/>
      <c r="E62" s="169">
        <f>'将来負担比率（分子）の構造'!J$45</f>
        <v>460</v>
      </c>
      <c r="F62" s="169"/>
      <c r="G62" s="169"/>
      <c r="H62" s="169">
        <f>'将来負担比率（分子）の構造'!K$45</f>
        <v>456</v>
      </c>
      <c r="I62" s="169"/>
      <c r="J62" s="169"/>
      <c r="K62" s="169">
        <f>'将来負担比率（分子）の構造'!L$45</f>
        <v>450</v>
      </c>
      <c r="L62" s="169"/>
      <c r="M62" s="169"/>
      <c r="N62" s="169">
        <f>'将来負担比率（分子）の構造'!M$45</f>
        <v>430</v>
      </c>
      <c r="O62" s="169"/>
      <c r="P62" s="169"/>
    </row>
    <row r="63" spans="1:16" x14ac:dyDescent="0.15">
      <c r="A63" s="169" t="s">
        <v>35</v>
      </c>
      <c r="B63" s="169">
        <f>'将来負担比率（分子）の構造'!I$44</f>
        <v>439</v>
      </c>
      <c r="C63" s="169"/>
      <c r="D63" s="169"/>
      <c r="E63" s="169">
        <f>'将来負担比率（分子）の構造'!J$44</f>
        <v>376</v>
      </c>
      <c r="F63" s="169"/>
      <c r="G63" s="169"/>
      <c r="H63" s="169">
        <f>'将来負担比率（分子）の構造'!K$44</f>
        <v>336</v>
      </c>
      <c r="I63" s="169"/>
      <c r="J63" s="169"/>
      <c r="K63" s="169">
        <f>'将来負担比率（分子）の構造'!L$44</f>
        <v>310</v>
      </c>
      <c r="L63" s="169"/>
      <c r="M63" s="169"/>
      <c r="N63" s="169">
        <f>'将来負担比率（分子）の構造'!M$44</f>
        <v>285</v>
      </c>
      <c r="O63" s="169"/>
      <c r="P63" s="169"/>
    </row>
    <row r="64" spans="1:16" x14ac:dyDescent="0.15">
      <c r="A64" s="169" t="s">
        <v>34</v>
      </c>
      <c r="B64" s="169">
        <f>'将来負担比率（分子）の構造'!I$43</f>
        <v>1440</v>
      </c>
      <c r="C64" s="169"/>
      <c r="D64" s="169"/>
      <c r="E64" s="169">
        <f>'将来負担比率（分子）の構造'!J$43</f>
        <v>1436</v>
      </c>
      <c r="F64" s="169"/>
      <c r="G64" s="169"/>
      <c r="H64" s="169">
        <f>'将来負担比率（分子）の構造'!K$43</f>
        <v>1789</v>
      </c>
      <c r="I64" s="169"/>
      <c r="J64" s="169"/>
      <c r="K64" s="169">
        <f>'将来負担比率（分子）の構造'!L$43</f>
        <v>1751</v>
      </c>
      <c r="L64" s="169"/>
      <c r="M64" s="169"/>
      <c r="N64" s="169">
        <f>'将来負担比率（分子）の構造'!M$43</f>
        <v>1739</v>
      </c>
      <c r="O64" s="169"/>
      <c r="P64" s="169"/>
    </row>
    <row r="65" spans="1:16" x14ac:dyDescent="0.15">
      <c r="A65" s="169" t="s">
        <v>33</v>
      </c>
      <c r="B65" s="169">
        <f>'将来負担比率（分子）の構造'!I$42</f>
        <v>10</v>
      </c>
      <c r="C65" s="169"/>
      <c r="D65" s="169"/>
      <c r="E65" s="169">
        <f>'将来負担比率（分子）の構造'!J$42</f>
        <v>44</v>
      </c>
      <c r="F65" s="169"/>
      <c r="G65" s="169"/>
      <c r="H65" s="169">
        <f>'将来負担比率（分子）の構造'!K$42</f>
        <v>32</v>
      </c>
      <c r="I65" s="169"/>
      <c r="J65" s="169"/>
      <c r="K65" s="169">
        <f>'将来負担比率（分子）の構造'!L$42</f>
        <v>21</v>
      </c>
      <c r="L65" s="169"/>
      <c r="M65" s="169"/>
      <c r="N65" s="169">
        <f>'将来負担比率（分子）の構造'!M$42</f>
        <v>10</v>
      </c>
      <c r="O65" s="169"/>
      <c r="P65" s="169"/>
    </row>
    <row r="66" spans="1:16" x14ac:dyDescent="0.15">
      <c r="A66" s="169" t="s">
        <v>32</v>
      </c>
      <c r="B66" s="169">
        <f>'将来負担比率（分子）の構造'!I$41</f>
        <v>7201</v>
      </c>
      <c r="C66" s="169"/>
      <c r="D66" s="169"/>
      <c r="E66" s="169">
        <f>'将来負担比率（分子）の構造'!J$41</f>
        <v>6819</v>
      </c>
      <c r="F66" s="169"/>
      <c r="G66" s="169"/>
      <c r="H66" s="169">
        <f>'将来負担比率（分子）の構造'!K$41</f>
        <v>6324</v>
      </c>
      <c r="I66" s="169"/>
      <c r="J66" s="169"/>
      <c r="K66" s="169">
        <f>'将来負担比率（分子）の構造'!L$41</f>
        <v>5956</v>
      </c>
      <c r="L66" s="169"/>
      <c r="M66" s="169"/>
      <c r="N66" s="169">
        <f>'将来負担比率（分子）の構造'!M$41</f>
        <v>5656</v>
      </c>
      <c r="O66" s="169"/>
      <c r="P66" s="169"/>
    </row>
    <row r="67" spans="1:16" x14ac:dyDescent="0.15">
      <c r="A67" s="169" t="s">
        <v>75</v>
      </c>
      <c r="B67" s="169" t="e">
        <f>NA()</f>
        <v>#N/A</v>
      </c>
      <c r="C67" s="169">
        <f>IF(ISNUMBER('将来負担比率（分子）の構造'!I$53), IF('将来負担比率（分子）の構造'!I$53 &lt; 0, 0, '将来負担比率（分子）の構造'!I$53), NA())</f>
        <v>862</v>
      </c>
      <c r="D67" s="169" t="e">
        <f>NA()</f>
        <v>#N/A</v>
      </c>
      <c r="E67" s="169" t="e">
        <f>NA()</f>
        <v>#N/A</v>
      </c>
      <c r="F67" s="169">
        <f>IF(ISNUMBER('将来負担比率（分子）の構造'!J$53), IF('将来負担比率（分子）の構造'!J$53 &lt; 0, 0, '将来負担比率（分子）の構造'!J$53), NA())</f>
        <v>496</v>
      </c>
      <c r="G67" s="169" t="e">
        <f>NA()</f>
        <v>#N/A</v>
      </c>
      <c r="H67" s="169" t="e">
        <f>NA()</f>
        <v>#N/A</v>
      </c>
      <c r="I67" s="169">
        <f>IF(ISNUMBER('将来負担比率（分子）の構造'!K$53), IF('将来負担比率（分子）の構造'!K$53 &lt; 0, 0, '将来負担比率（分子）の構造'!K$53), NA())</f>
        <v>226</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76</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77</v>
      </c>
      <c r="B72" s="173">
        <f>基金残高に係る経年分析!F55</f>
        <v>829</v>
      </c>
      <c r="C72" s="173">
        <f>基金残高に係る経年分析!G55</f>
        <v>1000</v>
      </c>
      <c r="D72" s="173">
        <f>基金残高に係る経年分析!H55</f>
        <v>1105</v>
      </c>
    </row>
    <row r="73" spans="1:16" x14ac:dyDescent="0.15">
      <c r="A73" s="172" t="s">
        <v>78</v>
      </c>
      <c r="B73" s="173">
        <f>基金残高に係る経年分析!F56</f>
        <v>813</v>
      </c>
      <c r="C73" s="173">
        <f>基金残高に係る経年分析!G56</f>
        <v>834</v>
      </c>
      <c r="D73" s="173">
        <f>基金残高に係る経年分析!H56</f>
        <v>834</v>
      </c>
    </row>
    <row r="74" spans="1:16" x14ac:dyDescent="0.15">
      <c r="A74" s="172" t="s">
        <v>79</v>
      </c>
      <c r="B74" s="173">
        <f>基金残高に係る経年分析!F57</f>
        <v>925</v>
      </c>
      <c r="C74" s="173">
        <f>基金残高に係る経年分析!G57</f>
        <v>1085</v>
      </c>
      <c r="D74" s="173">
        <f>基金残高に係る経年分析!H57</f>
        <v>1336</v>
      </c>
    </row>
  </sheetData>
  <sheetProtection algorithmName="SHA-512" hashValue="q1jnU7inX6ewhDQxqLn5EVHtS7sDWjG4PXYYU31b/hcwGOowoTNmsqOMDFtttCVAqs4ffzoRoa1N09u0oZc5YQ==" saltValue="kBjzzhtbryf2vxDI1kJR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232</v>
      </c>
      <c r="C5" s="597"/>
      <c r="D5" s="597"/>
      <c r="E5" s="597"/>
      <c r="F5" s="597"/>
      <c r="G5" s="597"/>
      <c r="H5" s="597"/>
      <c r="I5" s="597"/>
      <c r="J5" s="597"/>
      <c r="K5" s="597"/>
      <c r="L5" s="597"/>
      <c r="M5" s="597"/>
      <c r="N5" s="597"/>
      <c r="O5" s="597"/>
      <c r="P5" s="597"/>
      <c r="Q5" s="598"/>
      <c r="R5" s="599">
        <v>267419</v>
      </c>
      <c r="S5" s="600"/>
      <c r="T5" s="600"/>
      <c r="U5" s="600"/>
      <c r="V5" s="600"/>
      <c r="W5" s="600"/>
      <c r="X5" s="600"/>
      <c r="Y5" s="601"/>
      <c r="Z5" s="602">
        <v>4.7</v>
      </c>
      <c r="AA5" s="602"/>
      <c r="AB5" s="602"/>
      <c r="AC5" s="602"/>
      <c r="AD5" s="603">
        <v>267419</v>
      </c>
      <c r="AE5" s="603"/>
      <c r="AF5" s="603"/>
      <c r="AG5" s="603"/>
      <c r="AH5" s="603"/>
      <c r="AI5" s="603"/>
      <c r="AJ5" s="603"/>
      <c r="AK5" s="603"/>
      <c r="AL5" s="604">
        <v>10.5</v>
      </c>
      <c r="AM5" s="605"/>
      <c r="AN5" s="605"/>
      <c r="AO5" s="606"/>
      <c r="AP5" s="596" t="s">
        <v>233</v>
      </c>
      <c r="AQ5" s="597"/>
      <c r="AR5" s="597"/>
      <c r="AS5" s="597"/>
      <c r="AT5" s="597"/>
      <c r="AU5" s="597"/>
      <c r="AV5" s="597"/>
      <c r="AW5" s="597"/>
      <c r="AX5" s="597"/>
      <c r="AY5" s="597"/>
      <c r="AZ5" s="597"/>
      <c r="BA5" s="597"/>
      <c r="BB5" s="597"/>
      <c r="BC5" s="597"/>
      <c r="BD5" s="597"/>
      <c r="BE5" s="597"/>
      <c r="BF5" s="598"/>
      <c r="BG5" s="610">
        <v>257551</v>
      </c>
      <c r="BH5" s="611"/>
      <c r="BI5" s="611"/>
      <c r="BJ5" s="611"/>
      <c r="BK5" s="611"/>
      <c r="BL5" s="611"/>
      <c r="BM5" s="611"/>
      <c r="BN5" s="612"/>
      <c r="BO5" s="613">
        <v>96.3</v>
      </c>
      <c r="BP5" s="613"/>
      <c r="BQ5" s="613"/>
      <c r="BR5" s="613"/>
      <c r="BS5" s="614">
        <v>2365</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15">
      <c r="B6" s="607" t="s">
        <v>237</v>
      </c>
      <c r="C6" s="608"/>
      <c r="D6" s="608"/>
      <c r="E6" s="608"/>
      <c r="F6" s="608"/>
      <c r="G6" s="608"/>
      <c r="H6" s="608"/>
      <c r="I6" s="608"/>
      <c r="J6" s="608"/>
      <c r="K6" s="608"/>
      <c r="L6" s="608"/>
      <c r="M6" s="608"/>
      <c r="N6" s="608"/>
      <c r="O6" s="608"/>
      <c r="P6" s="608"/>
      <c r="Q6" s="609"/>
      <c r="R6" s="610">
        <v>25251</v>
      </c>
      <c r="S6" s="611"/>
      <c r="T6" s="611"/>
      <c r="U6" s="611"/>
      <c r="V6" s="611"/>
      <c r="W6" s="611"/>
      <c r="X6" s="611"/>
      <c r="Y6" s="612"/>
      <c r="Z6" s="613">
        <v>0.4</v>
      </c>
      <c r="AA6" s="613"/>
      <c r="AB6" s="613"/>
      <c r="AC6" s="613"/>
      <c r="AD6" s="614">
        <v>25251</v>
      </c>
      <c r="AE6" s="614"/>
      <c r="AF6" s="614"/>
      <c r="AG6" s="614"/>
      <c r="AH6" s="614"/>
      <c r="AI6" s="614"/>
      <c r="AJ6" s="614"/>
      <c r="AK6" s="614"/>
      <c r="AL6" s="615">
        <v>1</v>
      </c>
      <c r="AM6" s="616"/>
      <c r="AN6" s="616"/>
      <c r="AO6" s="617"/>
      <c r="AP6" s="607" t="s">
        <v>238</v>
      </c>
      <c r="AQ6" s="608"/>
      <c r="AR6" s="608"/>
      <c r="AS6" s="608"/>
      <c r="AT6" s="608"/>
      <c r="AU6" s="608"/>
      <c r="AV6" s="608"/>
      <c r="AW6" s="608"/>
      <c r="AX6" s="608"/>
      <c r="AY6" s="608"/>
      <c r="AZ6" s="608"/>
      <c r="BA6" s="608"/>
      <c r="BB6" s="608"/>
      <c r="BC6" s="608"/>
      <c r="BD6" s="608"/>
      <c r="BE6" s="608"/>
      <c r="BF6" s="609"/>
      <c r="BG6" s="610">
        <v>257551</v>
      </c>
      <c r="BH6" s="611"/>
      <c r="BI6" s="611"/>
      <c r="BJ6" s="611"/>
      <c r="BK6" s="611"/>
      <c r="BL6" s="611"/>
      <c r="BM6" s="611"/>
      <c r="BN6" s="612"/>
      <c r="BO6" s="613">
        <v>96.3</v>
      </c>
      <c r="BP6" s="613"/>
      <c r="BQ6" s="613"/>
      <c r="BR6" s="613"/>
      <c r="BS6" s="614">
        <v>2365</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44444</v>
      </c>
      <c r="CS6" s="611"/>
      <c r="CT6" s="611"/>
      <c r="CU6" s="611"/>
      <c r="CV6" s="611"/>
      <c r="CW6" s="611"/>
      <c r="CX6" s="611"/>
      <c r="CY6" s="612"/>
      <c r="CZ6" s="604">
        <v>0.8</v>
      </c>
      <c r="DA6" s="605"/>
      <c r="DB6" s="605"/>
      <c r="DC6" s="621"/>
      <c r="DD6" s="619" t="s">
        <v>138</v>
      </c>
      <c r="DE6" s="611"/>
      <c r="DF6" s="611"/>
      <c r="DG6" s="611"/>
      <c r="DH6" s="611"/>
      <c r="DI6" s="611"/>
      <c r="DJ6" s="611"/>
      <c r="DK6" s="611"/>
      <c r="DL6" s="611"/>
      <c r="DM6" s="611"/>
      <c r="DN6" s="611"/>
      <c r="DO6" s="611"/>
      <c r="DP6" s="612"/>
      <c r="DQ6" s="619">
        <v>44444</v>
      </c>
      <c r="DR6" s="611"/>
      <c r="DS6" s="611"/>
      <c r="DT6" s="611"/>
      <c r="DU6" s="611"/>
      <c r="DV6" s="611"/>
      <c r="DW6" s="611"/>
      <c r="DX6" s="611"/>
      <c r="DY6" s="611"/>
      <c r="DZ6" s="611"/>
      <c r="EA6" s="611"/>
      <c r="EB6" s="611"/>
      <c r="EC6" s="620"/>
    </row>
    <row r="7" spans="2:143" ht="11.25" customHeight="1" x14ac:dyDescent="0.15">
      <c r="B7" s="607" t="s">
        <v>240</v>
      </c>
      <c r="C7" s="608"/>
      <c r="D7" s="608"/>
      <c r="E7" s="608"/>
      <c r="F7" s="608"/>
      <c r="G7" s="608"/>
      <c r="H7" s="608"/>
      <c r="I7" s="608"/>
      <c r="J7" s="608"/>
      <c r="K7" s="608"/>
      <c r="L7" s="608"/>
      <c r="M7" s="608"/>
      <c r="N7" s="608"/>
      <c r="O7" s="608"/>
      <c r="P7" s="608"/>
      <c r="Q7" s="609"/>
      <c r="R7" s="610">
        <v>107</v>
      </c>
      <c r="S7" s="611"/>
      <c r="T7" s="611"/>
      <c r="U7" s="611"/>
      <c r="V7" s="611"/>
      <c r="W7" s="611"/>
      <c r="X7" s="611"/>
      <c r="Y7" s="612"/>
      <c r="Z7" s="613">
        <v>0</v>
      </c>
      <c r="AA7" s="613"/>
      <c r="AB7" s="613"/>
      <c r="AC7" s="613"/>
      <c r="AD7" s="614">
        <v>107</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111542</v>
      </c>
      <c r="BH7" s="611"/>
      <c r="BI7" s="611"/>
      <c r="BJ7" s="611"/>
      <c r="BK7" s="611"/>
      <c r="BL7" s="611"/>
      <c r="BM7" s="611"/>
      <c r="BN7" s="612"/>
      <c r="BO7" s="613">
        <v>41.7</v>
      </c>
      <c r="BP7" s="613"/>
      <c r="BQ7" s="613"/>
      <c r="BR7" s="613"/>
      <c r="BS7" s="614">
        <v>2365</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1790165</v>
      </c>
      <c r="CS7" s="611"/>
      <c r="CT7" s="611"/>
      <c r="CU7" s="611"/>
      <c r="CV7" s="611"/>
      <c r="CW7" s="611"/>
      <c r="CX7" s="611"/>
      <c r="CY7" s="612"/>
      <c r="CZ7" s="613">
        <v>31.8</v>
      </c>
      <c r="DA7" s="613"/>
      <c r="DB7" s="613"/>
      <c r="DC7" s="613"/>
      <c r="DD7" s="619">
        <v>28505</v>
      </c>
      <c r="DE7" s="611"/>
      <c r="DF7" s="611"/>
      <c r="DG7" s="611"/>
      <c r="DH7" s="611"/>
      <c r="DI7" s="611"/>
      <c r="DJ7" s="611"/>
      <c r="DK7" s="611"/>
      <c r="DL7" s="611"/>
      <c r="DM7" s="611"/>
      <c r="DN7" s="611"/>
      <c r="DO7" s="611"/>
      <c r="DP7" s="612"/>
      <c r="DQ7" s="619">
        <v>669408</v>
      </c>
      <c r="DR7" s="611"/>
      <c r="DS7" s="611"/>
      <c r="DT7" s="611"/>
      <c r="DU7" s="611"/>
      <c r="DV7" s="611"/>
      <c r="DW7" s="611"/>
      <c r="DX7" s="611"/>
      <c r="DY7" s="611"/>
      <c r="DZ7" s="611"/>
      <c r="EA7" s="611"/>
      <c r="EB7" s="611"/>
      <c r="EC7" s="620"/>
    </row>
    <row r="8" spans="2:143" ht="11.25" customHeight="1" x14ac:dyDescent="0.15">
      <c r="B8" s="607" t="s">
        <v>243</v>
      </c>
      <c r="C8" s="608"/>
      <c r="D8" s="608"/>
      <c r="E8" s="608"/>
      <c r="F8" s="608"/>
      <c r="G8" s="608"/>
      <c r="H8" s="608"/>
      <c r="I8" s="608"/>
      <c r="J8" s="608"/>
      <c r="K8" s="608"/>
      <c r="L8" s="608"/>
      <c r="M8" s="608"/>
      <c r="N8" s="608"/>
      <c r="O8" s="608"/>
      <c r="P8" s="608"/>
      <c r="Q8" s="609"/>
      <c r="R8" s="610">
        <v>790</v>
      </c>
      <c r="S8" s="611"/>
      <c r="T8" s="611"/>
      <c r="U8" s="611"/>
      <c r="V8" s="611"/>
      <c r="W8" s="611"/>
      <c r="X8" s="611"/>
      <c r="Y8" s="612"/>
      <c r="Z8" s="613">
        <v>0</v>
      </c>
      <c r="AA8" s="613"/>
      <c r="AB8" s="613"/>
      <c r="AC8" s="613"/>
      <c r="AD8" s="614">
        <v>790</v>
      </c>
      <c r="AE8" s="614"/>
      <c r="AF8" s="614"/>
      <c r="AG8" s="614"/>
      <c r="AH8" s="614"/>
      <c r="AI8" s="614"/>
      <c r="AJ8" s="614"/>
      <c r="AK8" s="614"/>
      <c r="AL8" s="615">
        <v>0</v>
      </c>
      <c r="AM8" s="616"/>
      <c r="AN8" s="616"/>
      <c r="AO8" s="617"/>
      <c r="AP8" s="607" t="s">
        <v>244</v>
      </c>
      <c r="AQ8" s="608"/>
      <c r="AR8" s="608"/>
      <c r="AS8" s="608"/>
      <c r="AT8" s="608"/>
      <c r="AU8" s="608"/>
      <c r="AV8" s="608"/>
      <c r="AW8" s="608"/>
      <c r="AX8" s="608"/>
      <c r="AY8" s="608"/>
      <c r="AZ8" s="608"/>
      <c r="BA8" s="608"/>
      <c r="BB8" s="608"/>
      <c r="BC8" s="608"/>
      <c r="BD8" s="608"/>
      <c r="BE8" s="608"/>
      <c r="BF8" s="609"/>
      <c r="BG8" s="610">
        <v>3461</v>
      </c>
      <c r="BH8" s="611"/>
      <c r="BI8" s="611"/>
      <c r="BJ8" s="611"/>
      <c r="BK8" s="611"/>
      <c r="BL8" s="611"/>
      <c r="BM8" s="611"/>
      <c r="BN8" s="612"/>
      <c r="BO8" s="613">
        <v>1.3</v>
      </c>
      <c r="BP8" s="613"/>
      <c r="BQ8" s="613"/>
      <c r="BR8" s="613"/>
      <c r="BS8" s="614" t="s">
        <v>138</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718862</v>
      </c>
      <c r="CS8" s="611"/>
      <c r="CT8" s="611"/>
      <c r="CU8" s="611"/>
      <c r="CV8" s="611"/>
      <c r="CW8" s="611"/>
      <c r="CX8" s="611"/>
      <c r="CY8" s="612"/>
      <c r="CZ8" s="613">
        <v>12.8</v>
      </c>
      <c r="DA8" s="613"/>
      <c r="DB8" s="613"/>
      <c r="DC8" s="613"/>
      <c r="DD8" s="619">
        <v>9020</v>
      </c>
      <c r="DE8" s="611"/>
      <c r="DF8" s="611"/>
      <c r="DG8" s="611"/>
      <c r="DH8" s="611"/>
      <c r="DI8" s="611"/>
      <c r="DJ8" s="611"/>
      <c r="DK8" s="611"/>
      <c r="DL8" s="611"/>
      <c r="DM8" s="611"/>
      <c r="DN8" s="611"/>
      <c r="DO8" s="611"/>
      <c r="DP8" s="612"/>
      <c r="DQ8" s="619">
        <v>563729</v>
      </c>
      <c r="DR8" s="611"/>
      <c r="DS8" s="611"/>
      <c r="DT8" s="611"/>
      <c r="DU8" s="611"/>
      <c r="DV8" s="611"/>
      <c r="DW8" s="611"/>
      <c r="DX8" s="611"/>
      <c r="DY8" s="611"/>
      <c r="DZ8" s="611"/>
      <c r="EA8" s="611"/>
      <c r="EB8" s="611"/>
      <c r="EC8" s="620"/>
    </row>
    <row r="9" spans="2:143" ht="11.25" customHeight="1" x14ac:dyDescent="0.15">
      <c r="B9" s="607" t="s">
        <v>246</v>
      </c>
      <c r="C9" s="608"/>
      <c r="D9" s="608"/>
      <c r="E9" s="608"/>
      <c r="F9" s="608"/>
      <c r="G9" s="608"/>
      <c r="H9" s="608"/>
      <c r="I9" s="608"/>
      <c r="J9" s="608"/>
      <c r="K9" s="608"/>
      <c r="L9" s="608"/>
      <c r="M9" s="608"/>
      <c r="N9" s="608"/>
      <c r="O9" s="608"/>
      <c r="P9" s="608"/>
      <c r="Q9" s="609"/>
      <c r="R9" s="610">
        <v>638</v>
      </c>
      <c r="S9" s="611"/>
      <c r="T9" s="611"/>
      <c r="U9" s="611"/>
      <c r="V9" s="611"/>
      <c r="W9" s="611"/>
      <c r="X9" s="611"/>
      <c r="Y9" s="612"/>
      <c r="Z9" s="613">
        <v>0</v>
      </c>
      <c r="AA9" s="613"/>
      <c r="AB9" s="613"/>
      <c r="AC9" s="613"/>
      <c r="AD9" s="614">
        <v>638</v>
      </c>
      <c r="AE9" s="614"/>
      <c r="AF9" s="614"/>
      <c r="AG9" s="614"/>
      <c r="AH9" s="614"/>
      <c r="AI9" s="614"/>
      <c r="AJ9" s="614"/>
      <c r="AK9" s="614"/>
      <c r="AL9" s="615">
        <v>0</v>
      </c>
      <c r="AM9" s="616"/>
      <c r="AN9" s="616"/>
      <c r="AO9" s="617"/>
      <c r="AP9" s="607" t="s">
        <v>247</v>
      </c>
      <c r="AQ9" s="608"/>
      <c r="AR9" s="608"/>
      <c r="AS9" s="608"/>
      <c r="AT9" s="608"/>
      <c r="AU9" s="608"/>
      <c r="AV9" s="608"/>
      <c r="AW9" s="608"/>
      <c r="AX9" s="608"/>
      <c r="AY9" s="608"/>
      <c r="AZ9" s="608"/>
      <c r="BA9" s="608"/>
      <c r="BB9" s="608"/>
      <c r="BC9" s="608"/>
      <c r="BD9" s="608"/>
      <c r="BE9" s="608"/>
      <c r="BF9" s="609"/>
      <c r="BG9" s="610">
        <v>96262</v>
      </c>
      <c r="BH9" s="611"/>
      <c r="BI9" s="611"/>
      <c r="BJ9" s="611"/>
      <c r="BK9" s="611"/>
      <c r="BL9" s="611"/>
      <c r="BM9" s="611"/>
      <c r="BN9" s="612"/>
      <c r="BO9" s="613">
        <v>36</v>
      </c>
      <c r="BP9" s="613"/>
      <c r="BQ9" s="613"/>
      <c r="BR9" s="613"/>
      <c r="BS9" s="614" t="s">
        <v>147</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336707</v>
      </c>
      <c r="CS9" s="611"/>
      <c r="CT9" s="611"/>
      <c r="CU9" s="611"/>
      <c r="CV9" s="611"/>
      <c r="CW9" s="611"/>
      <c r="CX9" s="611"/>
      <c r="CY9" s="612"/>
      <c r="CZ9" s="613">
        <v>6</v>
      </c>
      <c r="DA9" s="613"/>
      <c r="DB9" s="613"/>
      <c r="DC9" s="613"/>
      <c r="DD9" s="619">
        <v>32875</v>
      </c>
      <c r="DE9" s="611"/>
      <c r="DF9" s="611"/>
      <c r="DG9" s="611"/>
      <c r="DH9" s="611"/>
      <c r="DI9" s="611"/>
      <c r="DJ9" s="611"/>
      <c r="DK9" s="611"/>
      <c r="DL9" s="611"/>
      <c r="DM9" s="611"/>
      <c r="DN9" s="611"/>
      <c r="DO9" s="611"/>
      <c r="DP9" s="612"/>
      <c r="DQ9" s="619">
        <v>130596</v>
      </c>
      <c r="DR9" s="611"/>
      <c r="DS9" s="611"/>
      <c r="DT9" s="611"/>
      <c r="DU9" s="611"/>
      <c r="DV9" s="611"/>
      <c r="DW9" s="611"/>
      <c r="DX9" s="611"/>
      <c r="DY9" s="611"/>
      <c r="DZ9" s="611"/>
      <c r="EA9" s="611"/>
      <c r="EB9" s="611"/>
      <c r="EC9" s="620"/>
    </row>
    <row r="10" spans="2:143" ht="11.25" customHeight="1" x14ac:dyDescent="0.15">
      <c r="B10" s="607" t="s">
        <v>249</v>
      </c>
      <c r="C10" s="608"/>
      <c r="D10" s="608"/>
      <c r="E10" s="608"/>
      <c r="F10" s="608"/>
      <c r="G10" s="608"/>
      <c r="H10" s="608"/>
      <c r="I10" s="608"/>
      <c r="J10" s="608"/>
      <c r="K10" s="608"/>
      <c r="L10" s="608"/>
      <c r="M10" s="608"/>
      <c r="N10" s="608"/>
      <c r="O10" s="608"/>
      <c r="P10" s="608"/>
      <c r="Q10" s="609"/>
      <c r="R10" s="610" t="s">
        <v>138</v>
      </c>
      <c r="S10" s="611"/>
      <c r="T10" s="611"/>
      <c r="U10" s="611"/>
      <c r="V10" s="611"/>
      <c r="W10" s="611"/>
      <c r="X10" s="611"/>
      <c r="Y10" s="612"/>
      <c r="Z10" s="613" t="s">
        <v>138</v>
      </c>
      <c r="AA10" s="613"/>
      <c r="AB10" s="613"/>
      <c r="AC10" s="613"/>
      <c r="AD10" s="614" t="s">
        <v>147</v>
      </c>
      <c r="AE10" s="614"/>
      <c r="AF10" s="614"/>
      <c r="AG10" s="614"/>
      <c r="AH10" s="614"/>
      <c r="AI10" s="614"/>
      <c r="AJ10" s="614"/>
      <c r="AK10" s="614"/>
      <c r="AL10" s="615" t="s">
        <v>138</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8497</v>
      </c>
      <c r="BH10" s="611"/>
      <c r="BI10" s="611"/>
      <c r="BJ10" s="611"/>
      <c r="BK10" s="611"/>
      <c r="BL10" s="611"/>
      <c r="BM10" s="611"/>
      <c r="BN10" s="612"/>
      <c r="BO10" s="613">
        <v>3.2</v>
      </c>
      <c r="BP10" s="613"/>
      <c r="BQ10" s="613"/>
      <c r="BR10" s="613"/>
      <c r="BS10" s="614">
        <v>1416</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33</v>
      </c>
      <c r="CS10" s="611"/>
      <c r="CT10" s="611"/>
      <c r="CU10" s="611"/>
      <c r="CV10" s="611"/>
      <c r="CW10" s="611"/>
      <c r="CX10" s="611"/>
      <c r="CY10" s="612"/>
      <c r="CZ10" s="613">
        <v>0</v>
      </c>
      <c r="DA10" s="613"/>
      <c r="DB10" s="613"/>
      <c r="DC10" s="613"/>
      <c r="DD10" s="619" t="s">
        <v>138</v>
      </c>
      <c r="DE10" s="611"/>
      <c r="DF10" s="611"/>
      <c r="DG10" s="611"/>
      <c r="DH10" s="611"/>
      <c r="DI10" s="611"/>
      <c r="DJ10" s="611"/>
      <c r="DK10" s="611"/>
      <c r="DL10" s="611"/>
      <c r="DM10" s="611"/>
      <c r="DN10" s="611"/>
      <c r="DO10" s="611"/>
      <c r="DP10" s="612"/>
      <c r="DQ10" s="619">
        <v>33</v>
      </c>
      <c r="DR10" s="611"/>
      <c r="DS10" s="611"/>
      <c r="DT10" s="611"/>
      <c r="DU10" s="611"/>
      <c r="DV10" s="611"/>
      <c r="DW10" s="611"/>
      <c r="DX10" s="611"/>
      <c r="DY10" s="611"/>
      <c r="DZ10" s="611"/>
      <c r="EA10" s="611"/>
      <c r="EB10" s="611"/>
      <c r="EC10" s="620"/>
    </row>
    <row r="11" spans="2:143" ht="11.25" customHeight="1" x14ac:dyDescent="0.15">
      <c r="B11" s="607" t="s">
        <v>252</v>
      </c>
      <c r="C11" s="608"/>
      <c r="D11" s="608"/>
      <c r="E11" s="608"/>
      <c r="F11" s="608"/>
      <c r="G11" s="608"/>
      <c r="H11" s="608"/>
      <c r="I11" s="608"/>
      <c r="J11" s="608"/>
      <c r="K11" s="608"/>
      <c r="L11" s="608"/>
      <c r="M11" s="608"/>
      <c r="N11" s="608"/>
      <c r="O11" s="608"/>
      <c r="P11" s="608"/>
      <c r="Q11" s="609"/>
      <c r="R11" s="610">
        <v>69682</v>
      </c>
      <c r="S11" s="611"/>
      <c r="T11" s="611"/>
      <c r="U11" s="611"/>
      <c r="V11" s="611"/>
      <c r="W11" s="611"/>
      <c r="X11" s="611"/>
      <c r="Y11" s="612"/>
      <c r="Z11" s="615">
        <v>1.2</v>
      </c>
      <c r="AA11" s="616"/>
      <c r="AB11" s="616"/>
      <c r="AC11" s="622"/>
      <c r="AD11" s="619">
        <v>69682</v>
      </c>
      <c r="AE11" s="611"/>
      <c r="AF11" s="611"/>
      <c r="AG11" s="611"/>
      <c r="AH11" s="611"/>
      <c r="AI11" s="611"/>
      <c r="AJ11" s="611"/>
      <c r="AK11" s="612"/>
      <c r="AL11" s="615">
        <v>2.7</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3322</v>
      </c>
      <c r="BH11" s="611"/>
      <c r="BI11" s="611"/>
      <c r="BJ11" s="611"/>
      <c r="BK11" s="611"/>
      <c r="BL11" s="611"/>
      <c r="BM11" s="611"/>
      <c r="BN11" s="612"/>
      <c r="BO11" s="613">
        <v>1.2</v>
      </c>
      <c r="BP11" s="613"/>
      <c r="BQ11" s="613"/>
      <c r="BR11" s="613"/>
      <c r="BS11" s="614">
        <v>949</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216178</v>
      </c>
      <c r="CS11" s="611"/>
      <c r="CT11" s="611"/>
      <c r="CU11" s="611"/>
      <c r="CV11" s="611"/>
      <c r="CW11" s="611"/>
      <c r="CX11" s="611"/>
      <c r="CY11" s="612"/>
      <c r="CZ11" s="613">
        <v>3.8</v>
      </c>
      <c r="DA11" s="613"/>
      <c r="DB11" s="613"/>
      <c r="DC11" s="613"/>
      <c r="DD11" s="619">
        <v>140439</v>
      </c>
      <c r="DE11" s="611"/>
      <c r="DF11" s="611"/>
      <c r="DG11" s="611"/>
      <c r="DH11" s="611"/>
      <c r="DI11" s="611"/>
      <c r="DJ11" s="611"/>
      <c r="DK11" s="611"/>
      <c r="DL11" s="611"/>
      <c r="DM11" s="611"/>
      <c r="DN11" s="611"/>
      <c r="DO11" s="611"/>
      <c r="DP11" s="612"/>
      <c r="DQ11" s="619">
        <v>62592</v>
      </c>
      <c r="DR11" s="611"/>
      <c r="DS11" s="611"/>
      <c r="DT11" s="611"/>
      <c r="DU11" s="611"/>
      <c r="DV11" s="611"/>
      <c r="DW11" s="611"/>
      <c r="DX11" s="611"/>
      <c r="DY11" s="611"/>
      <c r="DZ11" s="611"/>
      <c r="EA11" s="611"/>
      <c r="EB11" s="611"/>
      <c r="EC11" s="620"/>
    </row>
    <row r="12" spans="2:143" ht="11.25" customHeight="1" x14ac:dyDescent="0.15">
      <c r="B12" s="607" t="s">
        <v>255</v>
      </c>
      <c r="C12" s="608"/>
      <c r="D12" s="608"/>
      <c r="E12" s="608"/>
      <c r="F12" s="608"/>
      <c r="G12" s="608"/>
      <c r="H12" s="608"/>
      <c r="I12" s="608"/>
      <c r="J12" s="608"/>
      <c r="K12" s="608"/>
      <c r="L12" s="608"/>
      <c r="M12" s="608"/>
      <c r="N12" s="608"/>
      <c r="O12" s="608"/>
      <c r="P12" s="608"/>
      <c r="Q12" s="609"/>
      <c r="R12" s="610" t="s">
        <v>147</v>
      </c>
      <c r="S12" s="611"/>
      <c r="T12" s="611"/>
      <c r="U12" s="611"/>
      <c r="V12" s="611"/>
      <c r="W12" s="611"/>
      <c r="X12" s="611"/>
      <c r="Y12" s="612"/>
      <c r="Z12" s="613" t="s">
        <v>147</v>
      </c>
      <c r="AA12" s="613"/>
      <c r="AB12" s="613"/>
      <c r="AC12" s="613"/>
      <c r="AD12" s="614" t="s">
        <v>138</v>
      </c>
      <c r="AE12" s="614"/>
      <c r="AF12" s="614"/>
      <c r="AG12" s="614"/>
      <c r="AH12" s="614"/>
      <c r="AI12" s="614"/>
      <c r="AJ12" s="614"/>
      <c r="AK12" s="614"/>
      <c r="AL12" s="615" t="s">
        <v>138</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108632</v>
      </c>
      <c r="BH12" s="611"/>
      <c r="BI12" s="611"/>
      <c r="BJ12" s="611"/>
      <c r="BK12" s="611"/>
      <c r="BL12" s="611"/>
      <c r="BM12" s="611"/>
      <c r="BN12" s="612"/>
      <c r="BO12" s="613">
        <v>40.6</v>
      </c>
      <c r="BP12" s="613"/>
      <c r="BQ12" s="613"/>
      <c r="BR12" s="613"/>
      <c r="BS12" s="614" t="s">
        <v>138</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291472</v>
      </c>
      <c r="CS12" s="611"/>
      <c r="CT12" s="611"/>
      <c r="CU12" s="611"/>
      <c r="CV12" s="611"/>
      <c r="CW12" s="611"/>
      <c r="CX12" s="611"/>
      <c r="CY12" s="612"/>
      <c r="CZ12" s="613">
        <v>5.2</v>
      </c>
      <c r="DA12" s="613"/>
      <c r="DB12" s="613"/>
      <c r="DC12" s="613"/>
      <c r="DD12" s="619">
        <v>660</v>
      </c>
      <c r="DE12" s="611"/>
      <c r="DF12" s="611"/>
      <c r="DG12" s="611"/>
      <c r="DH12" s="611"/>
      <c r="DI12" s="611"/>
      <c r="DJ12" s="611"/>
      <c r="DK12" s="611"/>
      <c r="DL12" s="611"/>
      <c r="DM12" s="611"/>
      <c r="DN12" s="611"/>
      <c r="DO12" s="611"/>
      <c r="DP12" s="612"/>
      <c r="DQ12" s="619">
        <v>154065</v>
      </c>
      <c r="DR12" s="611"/>
      <c r="DS12" s="611"/>
      <c r="DT12" s="611"/>
      <c r="DU12" s="611"/>
      <c r="DV12" s="611"/>
      <c r="DW12" s="611"/>
      <c r="DX12" s="611"/>
      <c r="DY12" s="611"/>
      <c r="DZ12" s="611"/>
      <c r="EA12" s="611"/>
      <c r="EB12" s="611"/>
      <c r="EC12" s="620"/>
    </row>
    <row r="13" spans="2:143" ht="11.25" customHeight="1" x14ac:dyDescent="0.15">
      <c r="B13" s="607" t="s">
        <v>258</v>
      </c>
      <c r="C13" s="608"/>
      <c r="D13" s="608"/>
      <c r="E13" s="608"/>
      <c r="F13" s="608"/>
      <c r="G13" s="608"/>
      <c r="H13" s="608"/>
      <c r="I13" s="608"/>
      <c r="J13" s="608"/>
      <c r="K13" s="608"/>
      <c r="L13" s="608"/>
      <c r="M13" s="608"/>
      <c r="N13" s="608"/>
      <c r="O13" s="608"/>
      <c r="P13" s="608"/>
      <c r="Q13" s="609"/>
      <c r="R13" s="610" t="s">
        <v>147</v>
      </c>
      <c r="S13" s="611"/>
      <c r="T13" s="611"/>
      <c r="U13" s="611"/>
      <c r="V13" s="611"/>
      <c r="W13" s="611"/>
      <c r="X13" s="611"/>
      <c r="Y13" s="612"/>
      <c r="Z13" s="613" t="s">
        <v>147</v>
      </c>
      <c r="AA13" s="613"/>
      <c r="AB13" s="613"/>
      <c r="AC13" s="613"/>
      <c r="AD13" s="614" t="s">
        <v>147</v>
      </c>
      <c r="AE13" s="614"/>
      <c r="AF13" s="614"/>
      <c r="AG13" s="614"/>
      <c r="AH13" s="614"/>
      <c r="AI13" s="614"/>
      <c r="AJ13" s="614"/>
      <c r="AK13" s="614"/>
      <c r="AL13" s="615" t="s">
        <v>138</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104275</v>
      </c>
      <c r="BH13" s="611"/>
      <c r="BI13" s="611"/>
      <c r="BJ13" s="611"/>
      <c r="BK13" s="611"/>
      <c r="BL13" s="611"/>
      <c r="BM13" s="611"/>
      <c r="BN13" s="612"/>
      <c r="BO13" s="613">
        <v>39</v>
      </c>
      <c r="BP13" s="613"/>
      <c r="BQ13" s="613"/>
      <c r="BR13" s="613"/>
      <c r="BS13" s="614" t="s">
        <v>138</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988920</v>
      </c>
      <c r="CS13" s="611"/>
      <c r="CT13" s="611"/>
      <c r="CU13" s="611"/>
      <c r="CV13" s="611"/>
      <c r="CW13" s="611"/>
      <c r="CX13" s="611"/>
      <c r="CY13" s="612"/>
      <c r="CZ13" s="613">
        <v>17.600000000000001</v>
      </c>
      <c r="DA13" s="613"/>
      <c r="DB13" s="613"/>
      <c r="DC13" s="613"/>
      <c r="DD13" s="619">
        <v>357909</v>
      </c>
      <c r="DE13" s="611"/>
      <c r="DF13" s="611"/>
      <c r="DG13" s="611"/>
      <c r="DH13" s="611"/>
      <c r="DI13" s="611"/>
      <c r="DJ13" s="611"/>
      <c r="DK13" s="611"/>
      <c r="DL13" s="611"/>
      <c r="DM13" s="611"/>
      <c r="DN13" s="611"/>
      <c r="DO13" s="611"/>
      <c r="DP13" s="612"/>
      <c r="DQ13" s="619">
        <v>416613</v>
      </c>
      <c r="DR13" s="611"/>
      <c r="DS13" s="611"/>
      <c r="DT13" s="611"/>
      <c r="DU13" s="611"/>
      <c r="DV13" s="611"/>
      <c r="DW13" s="611"/>
      <c r="DX13" s="611"/>
      <c r="DY13" s="611"/>
      <c r="DZ13" s="611"/>
      <c r="EA13" s="611"/>
      <c r="EB13" s="611"/>
      <c r="EC13" s="620"/>
    </row>
    <row r="14" spans="2:143" ht="11.25" customHeight="1" x14ac:dyDescent="0.15">
      <c r="B14" s="607" t="s">
        <v>261</v>
      </c>
      <c r="C14" s="608"/>
      <c r="D14" s="608"/>
      <c r="E14" s="608"/>
      <c r="F14" s="608"/>
      <c r="G14" s="608"/>
      <c r="H14" s="608"/>
      <c r="I14" s="608"/>
      <c r="J14" s="608"/>
      <c r="K14" s="608"/>
      <c r="L14" s="608"/>
      <c r="M14" s="608"/>
      <c r="N14" s="608"/>
      <c r="O14" s="608"/>
      <c r="P14" s="608"/>
      <c r="Q14" s="609"/>
      <c r="R14" s="610" t="s">
        <v>138</v>
      </c>
      <c r="S14" s="611"/>
      <c r="T14" s="611"/>
      <c r="U14" s="611"/>
      <c r="V14" s="611"/>
      <c r="W14" s="611"/>
      <c r="X14" s="611"/>
      <c r="Y14" s="612"/>
      <c r="Z14" s="613" t="s">
        <v>138</v>
      </c>
      <c r="AA14" s="613"/>
      <c r="AB14" s="613"/>
      <c r="AC14" s="613"/>
      <c r="AD14" s="614" t="s">
        <v>138</v>
      </c>
      <c r="AE14" s="614"/>
      <c r="AF14" s="614"/>
      <c r="AG14" s="614"/>
      <c r="AH14" s="614"/>
      <c r="AI14" s="614"/>
      <c r="AJ14" s="614"/>
      <c r="AK14" s="614"/>
      <c r="AL14" s="615" t="s">
        <v>138</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8818</v>
      </c>
      <c r="BH14" s="611"/>
      <c r="BI14" s="611"/>
      <c r="BJ14" s="611"/>
      <c r="BK14" s="611"/>
      <c r="BL14" s="611"/>
      <c r="BM14" s="611"/>
      <c r="BN14" s="612"/>
      <c r="BO14" s="613">
        <v>3.3</v>
      </c>
      <c r="BP14" s="613"/>
      <c r="BQ14" s="613"/>
      <c r="BR14" s="613"/>
      <c r="BS14" s="614" t="s">
        <v>138</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209503</v>
      </c>
      <c r="CS14" s="611"/>
      <c r="CT14" s="611"/>
      <c r="CU14" s="611"/>
      <c r="CV14" s="611"/>
      <c r="CW14" s="611"/>
      <c r="CX14" s="611"/>
      <c r="CY14" s="612"/>
      <c r="CZ14" s="613">
        <v>3.7</v>
      </c>
      <c r="DA14" s="613"/>
      <c r="DB14" s="613"/>
      <c r="DC14" s="613"/>
      <c r="DD14" s="619">
        <v>24684</v>
      </c>
      <c r="DE14" s="611"/>
      <c r="DF14" s="611"/>
      <c r="DG14" s="611"/>
      <c r="DH14" s="611"/>
      <c r="DI14" s="611"/>
      <c r="DJ14" s="611"/>
      <c r="DK14" s="611"/>
      <c r="DL14" s="611"/>
      <c r="DM14" s="611"/>
      <c r="DN14" s="611"/>
      <c r="DO14" s="611"/>
      <c r="DP14" s="612"/>
      <c r="DQ14" s="619">
        <v>174116</v>
      </c>
      <c r="DR14" s="611"/>
      <c r="DS14" s="611"/>
      <c r="DT14" s="611"/>
      <c r="DU14" s="611"/>
      <c r="DV14" s="611"/>
      <c r="DW14" s="611"/>
      <c r="DX14" s="611"/>
      <c r="DY14" s="611"/>
      <c r="DZ14" s="611"/>
      <c r="EA14" s="611"/>
      <c r="EB14" s="611"/>
      <c r="EC14" s="620"/>
    </row>
    <row r="15" spans="2:143" ht="11.25" customHeight="1" x14ac:dyDescent="0.15">
      <c r="B15" s="607" t="s">
        <v>264</v>
      </c>
      <c r="C15" s="608"/>
      <c r="D15" s="608"/>
      <c r="E15" s="608"/>
      <c r="F15" s="608"/>
      <c r="G15" s="608"/>
      <c r="H15" s="608"/>
      <c r="I15" s="608"/>
      <c r="J15" s="608"/>
      <c r="K15" s="608"/>
      <c r="L15" s="608"/>
      <c r="M15" s="608"/>
      <c r="N15" s="608"/>
      <c r="O15" s="608"/>
      <c r="P15" s="608"/>
      <c r="Q15" s="609"/>
      <c r="R15" s="610" t="s">
        <v>147</v>
      </c>
      <c r="S15" s="611"/>
      <c r="T15" s="611"/>
      <c r="U15" s="611"/>
      <c r="V15" s="611"/>
      <c r="W15" s="611"/>
      <c r="X15" s="611"/>
      <c r="Y15" s="612"/>
      <c r="Z15" s="613" t="s">
        <v>147</v>
      </c>
      <c r="AA15" s="613"/>
      <c r="AB15" s="613"/>
      <c r="AC15" s="613"/>
      <c r="AD15" s="614" t="s">
        <v>138</v>
      </c>
      <c r="AE15" s="614"/>
      <c r="AF15" s="614"/>
      <c r="AG15" s="614"/>
      <c r="AH15" s="614"/>
      <c r="AI15" s="614"/>
      <c r="AJ15" s="614"/>
      <c r="AK15" s="614"/>
      <c r="AL15" s="615" t="s">
        <v>138</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28559</v>
      </c>
      <c r="BH15" s="611"/>
      <c r="BI15" s="611"/>
      <c r="BJ15" s="611"/>
      <c r="BK15" s="611"/>
      <c r="BL15" s="611"/>
      <c r="BM15" s="611"/>
      <c r="BN15" s="612"/>
      <c r="BO15" s="613">
        <v>10.7</v>
      </c>
      <c r="BP15" s="613"/>
      <c r="BQ15" s="613"/>
      <c r="BR15" s="613"/>
      <c r="BS15" s="614" t="s">
        <v>138</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310193</v>
      </c>
      <c r="CS15" s="611"/>
      <c r="CT15" s="611"/>
      <c r="CU15" s="611"/>
      <c r="CV15" s="611"/>
      <c r="CW15" s="611"/>
      <c r="CX15" s="611"/>
      <c r="CY15" s="612"/>
      <c r="CZ15" s="613">
        <v>5.5</v>
      </c>
      <c r="DA15" s="613"/>
      <c r="DB15" s="613"/>
      <c r="DC15" s="613"/>
      <c r="DD15" s="619">
        <v>64660</v>
      </c>
      <c r="DE15" s="611"/>
      <c r="DF15" s="611"/>
      <c r="DG15" s="611"/>
      <c r="DH15" s="611"/>
      <c r="DI15" s="611"/>
      <c r="DJ15" s="611"/>
      <c r="DK15" s="611"/>
      <c r="DL15" s="611"/>
      <c r="DM15" s="611"/>
      <c r="DN15" s="611"/>
      <c r="DO15" s="611"/>
      <c r="DP15" s="612"/>
      <c r="DQ15" s="619">
        <v>203006</v>
      </c>
      <c r="DR15" s="611"/>
      <c r="DS15" s="611"/>
      <c r="DT15" s="611"/>
      <c r="DU15" s="611"/>
      <c r="DV15" s="611"/>
      <c r="DW15" s="611"/>
      <c r="DX15" s="611"/>
      <c r="DY15" s="611"/>
      <c r="DZ15" s="611"/>
      <c r="EA15" s="611"/>
      <c r="EB15" s="611"/>
      <c r="EC15" s="620"/>
    </row>
    <row r="16" spans="2:143" ht="11.25" customHeight="1" x14ac:dyDescent="0.15">
      <c r="B16" s="607" t="s">
        <v>267</v>
      </c>
      <c r="C16" s="608"/>
      <c r="D16" s="608"/>
      <c r="E16" s="608"/>
      <c r="F16" s="608"/>
      <c r="G16" s="608"/>
      <c r="H16" s="608"/>
      <c r="I16" s="608"/>
      <c r="J16" s="608"/>
      <c r="K16" s="608"/>
      <c r="L16" s="608"/>
      <c r="M16" s="608"/>
      <c r="N16" s="608"/>
      <c r="O16" s="608"/>
      <c r="P16" s="608"/>
      <c r="Q16" s="609"/>
      <c r="R16" s="610">
        <v>2068</v>
      </c>
      <c r="S16" s="611"/>
      <c r="T16" s="611"/>
      <c r="U16" s="611"/>
      <c r="V16" s="611"/>
      <c r="W16" s="611"/>
      <c r="X16" s="611"/>
      <c r="Y16" s="612"/>
      <c r="Z16" s="613">
        <v>0</v>
      </c>
      <c r="AA16" s="613"/>
      <c r="AB16" s="613"/>
      <c r="AC16" s="613"/>
      <c r="AD16" s="614">
        <v>2068</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138</v>
      </c>
      <c r="BH16" s="611"/>
      <c r="BI16" s="611"/>
      <c r="BJ16" s="611"/>
      <c r="BK16" s="611"/>
      <c r="BL16" s="611"/>
      <c r="BM16" s="611"/>
      <c r="BN16" s="612"/>
      <c r="BO16" s="613" t="s">
        <v>147</v>
      </c>
      <c r="BP16" s="613"/>
      <c r="BQ16" s="613"/>
      <c r="BR16" s="613"/>
      <c r="BS16" s="614" t="s">
        <v>147</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t="s">
        <v>147</v>
      </c>
      <c r="CS16" s="611"/>
      <c r="CT16" s="611"/>
      <c r="CU16" s="611"/>
      <c r="CV16" s="611"/>
      <c r="CW16" s="611"/>
      <c r="CX16" s="611"/>
      <c r="CY16" s="612"/>
      <c r="CZ16" s="613" t="s">
        <v>147</v>
      </c>
      <c r="DA16" s="613"/>
      <c r="DB16" s="613"/>
      <c r="DC16" s="613"/>
      <c r="DD16" s="619" t="s">
        <v>147</v>
      </c>
      <c r="DE16" s="611"/>
      <c r="DF16" s="611"/>
      <c r="DG16" s="611"/>
      <c r="DH16" s="611"/>
      <c r="DI16" s="611"/>
      <c r="DJ16" s="611"/>
      <c r="DK16" s="611"/>
      <c r="DL16" s="611"/>
      <c r="DM16" s="611"/>
      <c r="DN16" s="611"/>
      <c r="DO16" s="611"/>
      <c r="DP16" s="612"/>
      <c r="DQ16" s="619" t="s">
        <v>147</v>
      </c>
      <c r="DR16" s="611"/>
      <c r="DS16" s="611"/>
      <c r="DT16" s="611"/>
      <c r="DU16" s="611"/>
      <c r="DV16" s="611"/>
      <c r="DW16" s="611"/>
      <c r="DX16" s="611"/>
      <c r="DY16" s="611"/>
      <c r="DZ16" s="611"/>
      <c r="EA16" s="611"/>
      <c r="EB16" s="611"/>
      <c r="EC16" s="620"/>
    </row>
    <row r="17" spans="2:133" ht="11.25" customHeight="1" x14ac:dyDescent="0.15">
      <c r="B17" s="607" t="s">
        <v>270</v>
      </c>
      <c r="C17" s="608"/>
      <c r="D17" s="608"/>
      <c r="E17" s="608"/>
      <c r="F17" s="608"/>
      <c r="G17" s="608"/>
      <c r="H17" s="608"/>
      <c r="I17" s="608"/>
      <c r="J17" s="608"/>
      <c r="K17" s="608"/>
      <c r="L17" s="608"/>
      <c r="M17" s="608"/>
      <c r="N17" s="608"/>
      <c r="O17" s="608"/>
      <c r="P17" s="608"/>
      <c r="Q17" s="609"/>
      <c r="R17" s="610">
        <v>4353</v>
      </c>
      <c r="S17" s="611"/>
      <c r="T17" s="611"/>
      <c r="U17" s="611"/>
      <c r="V17" s="611"/>
      <c r="W17" s="611"/>
      <c r="X17" s="611"/>
      <c r="Y17" s="612"/>
      <c r="Z17" s="613">
        <v>0.1</v>
      </c>
      <c r="AA17" s="613"/>
      <c r="AB17" s="613"/>
      <c r="AC17" s="613"/>
      <c r="AD17" s="614">
        <v>4353</v>
      </c>
      <c r="AE17" s="614"/>
      <c r="AF17" s="614"/>
      <c r="AG17" s="614"/>
      <c r="AH17" s="614"/>
      <c r="AI17" s="614"/>
      <c r="AJ17" s="614"/>
      <c r="AK17" s="614"/>
      <c r="AL17" s="615">
        <v>0.2</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138</v>
      </c>
      <c r="BH17" s="611"/>
      <c r="BI17" s="611"/>
      <c r="BJ17" s="611"/>
      <c r="BK17" s="611"/>
      <c r="BL17" s="611"/>
      <c r="BM17" s="611"/>
      <c r="BN17" s="612"/>
      <c r="BO17" s="613" t="s">
        <v>138</v>
      </c>
      <c r="BP17" s="613"/>
      <c r="BQ17" s="613"/>
      <c r="BR17" s="613"/>
      <c r="BS17" s="614" t="s">
        <v>138</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718471</v>
      </c>
      <c r="CS17" s="611"/>
      <c r="CT17" s="611"/>
      <c r="CU17" s="611"/>
      <c r="CV17" s="611"/>
      <c r="CW17" s="611"/>
      <c r="CX17" s="611"/>
      <c r="CY17" s="612"/>
      <c r="CZ17" s="613">
        <v>12.8</v>
      </c>
      <c r="DA17" s="613"/>
      <c r="DB17" s="613"/>
      <c r="DC17" s="613"/>
      <c r="DD17" s="619" t="s">
        <v>138</v>
      </c>
      <c r="DE17" s="611"/>
      <c r="DF17" s="611"/>
      <c r="DG17" s="611"/>
      <c r="DH17" s="611"/>
      <c r="DI17" s="611"/>
      <c r="DJ17" s="611"/>
      <c r="DK17" s="611"/>
      <c r="DL17" s="611"/>
      <c r="DM17" s="611"/>
      <c r="DN17" s="611"/>
      <c r="DO17" s="611"/>
      <c r="DP17" s="612"/>
      <c r="DQ17" s="619">
        <v>641001</v>
      </c>
      <c r="DR17" s="611"/>
      <c r="DS17" s="611"/>
      <c r="DT17" s="611"/>
      <c r="DU17" s="611"/>
      <c r="DV17" s="611"/>
      <c r="DW17" s="611"/>
      <c r="DX17" s="611"/>
      <c r="DY17" s="611"/>
      <c r="DZ17" s="611"/>
      <c r="EA17" s="611"/>
      <c r="EB17" s="611"/>
      <c r="EC17" s="620"/>
    </row>
    <row r="18" spans="2:133" ht="11.25" customHeight="1" x14ac:dyDescent="0.15">
      <c r="B18" s="607" t="s">
        <v>273</v>
      </c>
      <c r="C18" s="608"/>
      <c r="D18" s="608"/>
      <c r="E18" s="608"/>
      <c r="F18" s="608"/>
      <c r="G18" s="608"/>
      <c r="H18" s="608"/>
      <c r="I18" s="608"/>
      <c r="J18" s="608"/>
      <c r="K18" s="608"/>
      <c r="L18" s="608"/>
      <c r="M18" s="608"/>
      <c r="N18" s="608"/>
      <c r="O18" s="608"/>
      <c r="P18" s="608"/>
      <c r="Q18" s="609"/>
      <c r="R18" s="610">
        <v>463</v>
      </c>
      <c r="S18" s="611"/>
      <c r="T18" s="611"/>
      <c r="U18" s="611"/>
      <c r="V18" s="611"/>
      <c r="W18" s="611"/>
      <c r="X18" s="611"/>
      <c r="Y18" s="612"/>
      <c r="Z18" s="613">
        <v>0</v>
      </c>
      <c r="AA18" s="613"/>
      <c r="AB18" s="613"/>
      <c r="AC18" s="613"/>
      <c r="AD18" s="614">
        <v>463</v>
      </c>
      <c r="AE18" s="614"/>
      <c r="AF18" s="614"/>
      <c r="AG18" s="614"/>
      <c r="AH18" s="614"/>
      <c r="AI18" s="614"/>
      <c r="AJ18" s="614"/>
      <c r="AK18" s="614"/>
      <c r="AL18" s="615">
        <v>0</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138</v>
      </c>
      <c r="BH18" s="611"/>
      <c r="BI18" s="611"/>
      <c r="BJ18" s="611"/>
      <c r="BK18" s="611"/>
      <c r="BL18" s="611"/>
      <c r="BM18" s="611"/>
      <c r="BN18" s="612"/>
      <c r="BO18" s="613" t="s">
        <v>138</v>
      </c>
      <c r="BP18" s="613"/>
      <c r="BQ18" s="613"/>
      <c r="BR18" s="613"/>
      <c r="BS18" s="614" t="s">
        <v>147</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138</v>
      </c>
      <c r="CS18" s="611"/>
      <c r="CT18" s="611"/>
      <c r="CU18" s="611"/>
      <c r="CV18" s="611"/>
      <c r="CW18" s="611"/>
      <c r="CX18" s="611"/>
      <c r="CY18" s="612"/>
      <c r="CZ18" s="613" t="s">
        <v>138</v>
      </c>
      <c r="DA18" s="613"/>
      <c r="DB18" s="613"/>
      <c r="DC18" s="613"/>
      <c r="DD18" s="619" t="s">
        <v>138</v>
      </c>
      <c r="DE18" s="611"/>
      <c r="DF18" s="611"/>
      <c r="DG18" s="611"/>
      <c r="DH18" s="611"/>
      <c r="DI18" s="611"/>
      <c r="DJ18" s="611"/>
      <c r="DK18" s="611"/>
      <c r="DL18" s="611"/>
      <c r="DM18" s="611"/>
      <c r="DN18" s="611"/>
      <c r="DO18" s="611"/>
      <c r="DP18" s="612"/>
      <c r="DQ18" s="619" t="s">
        <v>138</v>
      </c>
      <c r="DR18" s="611"/>
      <c r="DS18" s="611"/>
      <c r="DT18" s="611"/>
      <c r="DU18" s="611"/>
      <c r="DV18" s="611"/>
      <c r="DW18" s="611"/>
      <c r="DX18" s="611"/>
      <c r="DY18" s="611"/>
      <c r="DZ18" s="611"/>
      <c r="EA18" s="611"/>
      <c r="EB18" s="611"/>
      <c r="EC18" s="620"/>
    </row>
    <row r="19" spans="2:133" ht="11.25" customHeight="1" x14ac:dyDescent="0.15">
      <c r="B19" s="607" t="s">
        <v>276</v>
      </c>
      <c r="C19" s="608"/>
      <c r="D19" s="608"/>
      <c r="E19" s="608"/>
      <c r="F19" s="608"/>
      <c r="G19" s="608"/>
      <c r="H19" s="608"/>
      <c r="I19" s="608"/>
      <c r="J19" s="608"/>
      <c r="K19" s="608"/>
      <c r="L19" s="608"/>
      <c r="M19" s="608"/>
      <c r="N19" s="608"/>
      <c r="O19" s="608"/>
      <c r="P19" s="608"/>
      <c r="Q19" s="609"/>
      <c r="R19" s="610">
        <v>463</v>
      </c>
      <c r="S19" s="611"/>
      <c r="T19" s="611"/>
      <c r="U19" s="611"/>
      <c r="V19" s="611"/>
      <c r="W19" s="611"/>
      <c r="X19" s="611"/>
      <c r="Y19" s="612"/>
      <c r="Z19" s="613">
        <v>0</v>
      </c>
      <c r="AA19" s="613"/>
      <c r="AB19" s="613"/>
      <c r="AC19" s="613"/>
      <c r="AD19" s="614">
        <v>463</v>
      </c>
      <c r="AE19" s="614"/>
      <c r="AF19" s="614"/>
      <c r="AG19" s="614"/>
      <c r="AH19" s="614"/>
      <c r="AI19" s="614"/>
      <c r="AJ19" s="614"/>
      <c r="AK19" s="614"/>
      <c r="AL19" s="615">
        <v>0</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9868</v>
      </c>
      <c r="BH19" s="611"/>
      <c r="BI19" s="611"/>
      <c r="BJ19" s="611"/>
      <c r="BK19" s="611"/>
      <c r="BL19" s="611"/>
      <c r="BM19" s="611"/>
      <c r="BN19" s="612"/>
      <c r="BO19" s="613">
        <v>3.7</v>
      </c>
      <c r="BP19" s="613"/>
      <c r="BQ19" s="613"/>
      <c r="BR19" s="613"/>
      <c r="BS19" s="614" t="s">
        <v>138</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138</v>
      </c>
      <c r="CS19" s="611"/>
      <c r="CT19" s="611"/>
      <c r="CU19" s="611"/>
      <c r="CV19" s="611"/>
      <c r="CW19" s="611"/>
      <c r="CX19" s="611"/>
      <c r="CY19" s="612"/>
      <c r="CZ19" s="613" t="s">
        <v>138</v>
      </c>
      <c r="DA19" s="613"/>
      <c r="DB19" s="613"/>
      <c r="DC19" s="613"/>
      <c r="DD19" s="619" t="s">
        <v>147</v>
      </c>
      <c r="DE19" s="611"/>
      <c r="DF19" s="611"/>
      <c r="DG19" s="611"/>
      <c r="DH19" s="611"/>
      <c r="DI19" s="611"/>
      <c r="DJ19" s="611"/>
      <c r="DK19" s="611"/>
      <c r="DL19" s="611"/>
      <c r="DM19" s="611"/>
      <c r="DN19" s="611"/>
      <c r="DO19" s="611"/>
      <c r="DP19" s="612"/>
      <c r="DQ19" s="619" t="s">
        <v>147</v>
      </c>
      <c r="DR19" s="611"/>
      <c r="DS19" s="611"/>
      <c r="DT19" s="611"/>
      <c r="DU19" s="611"/>
      <c r="DV19" s="611"/>
      <c r="DW19" s="611"/>
      <c r="DX19" s="611"/>
      <c r="DY19" s="611"/>
      <c r="DZ19" s="611"/>
      <c r="EA19" s="611"/>
      <c r="EB19" s="611"/>
      <c r="EC19" s="620"/>
    </row>
    <row r="20" spans="2:133" ht="11.25" customHeight="1" x14ac:dyDescent="0.15">
      <c r="B20" s="623" t="s">
        <v>279</v>
      </c>
      <c r="C20" s="624"/>
      <c r="D20" s="624"/>
      <c r="E20" s="624"/>
      <c r="F20" s="624"/>
      <c r="G20" s="624"/>
      <c r="H20" s="624"/>
      <c r="I20" s="624"/>
      <c r="J20" s="624"/>
      <c r="K20" s="624"/>
      <c r="L20" s="624"/>
      <c r="M20" s="624"/>
      <c r="N20" s="624"/>
      <c r="O20" s="624"/>
      <c r="P20" s="624"/>
      <c r="Q20" s="625"/>
      <c r="R20" s="610" t="s">
        <v>147</v>
      </c>
      <c r="S20" s="611"/>
      <c r="T20" s="611"/>
      <c r="U20" s="611"/>
      <c r="V20" s="611"/>
      <c r="W20" s="611"/>
      <c r="X20" s="611"/>
      <c r="Y20" s="612"/>
      <c r="Z20" s="613" t="s">
        <v>138</v>
      </c>
      <c r="AA20" s="613"/>
      <c r="AB20" s="613"/>
      <c r="AC20" s="613"/>
      <c r="AD20" s="614" t="s">
        <v>138</v>
      </c>
      <c r="AE20" s="614"/>
      <c r="AF20" s="614"/>
      <c r="AG20" s="614"/>
      <c r="AH20" s="614"/>
      <c r="AI20" s="614"/>
      <c r="AJ20" s="614"/>
      <c r="AK20" s="614"/>
      <c r="AL20" s="615" t="s">
        <v>138</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9868</v>
      </c>
      <c r="BH20" s="611"/>
      <c r="BI20" s="611"/>
      <c r="BJ20" s="611"/>
      <c r="BK20" s="611"/>
      <c r="BL20" s="611"/>
      <c r="BM20" s="611"/>
      <c r="BN20" s="612"/>
      <c r="BO20" s="613">
        <v>3.7</v>
      </c>
      <c r="BP20" s="613"/>
      <c r="BQ20" s="613"/>
      <c r="BR20" s="613"/>
      <c r="BS20" s="614" t="s">
        <v>138</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5624948</v>
      </c>
      <c r="CS20" s="611"/>
      <c r="CT20" s="611"/>
      <c r="CU20" s="611"/>
      <c r="CV20" s="611"/>
      <c r="CW20" s="611"/>
      <c r="CX20" s="611"/>
      <c r="CY20" s="612"/>
      <c r="CZ20" s="613">
        <v>100</v>
      </c>
      <c r="DA20" s="613"/>
      <c r="DB20" s="613"/>
      <c r="DC20" s="613"/>
      <c r="DD20" s="619">
        <v>658752</v>
      </c>
      <c r="DE20" s="611"/>
      <c r="DF20" s="611"/>
      <c r="DG20" s="611"/>
      <c r="DH20" s="611"/>
      <c r="DI20" s="611"/>
      <c r="DJ20" s="611"/>
      <c r="DK20" s="611"/>
      <c r="DL20" s="611"/>
      <c r="DM20" s="611"/>
      <c r="DN20" s="611"/>
      <c r="DO20" s="611"/>
      <c r="DP20" s="612"/>
      <c r="DQ20" s="619">
        <v>3059603</v>
      </c>
      <c r="DR20" s="611"/>
      <c r="DS20" s="611"/>
      <c r="DT20" s="611"/>
      <c r="DU20" s="611"/>
      <c r="DV20" s="611"/>
      <c r="DW20" s="611"/>
      <c r="DX20" s="611"/>
      <c r="DY20" s="611"/>
      <c r="DZ20" s="611"/>
      <c r="EA20" s="611"/>
      <c r="EB20" s="611"/>
      <c r="EC20" s="620"/>
    </row>
    <row r="21" spans="2:133" ht="11.25" customHeight="1" x14ac:dyDescent="0.15">
      <c r="B21" s="607" t="s">
        <v>282</v>
      </c>
      <c r="C21" s="608"/>
      <c r="D21" s="608"/>
      <c r="E21" s="608"/>
      <c r="F21" s="608"/>
      <c r="G21" s="608"/>
      <c r="H21" s="608"/>
      <c r="I21" s="608"/>
      <c r="J21" s="608"/>
      <c r="K21" s="608"/>
      <c r="L21" s="608"/>
      <c r="M21" s="608"/>
      <c r="N21" s="608"/>
      <c r="O21" s="608"/>
      <c r="P21" s="608"/>
      <c r="Q21" s="609"/>
      <c r="R21" s="610">
        <v>2468452</v>
      </c>
      <c r="S21" s="611"/>
      <c r="T21" s="611"/>
      <c r="U21" s="611"/>
      <c r="V21" s="611"/>
      <c r="W21" s="611"/>
      <c r="X21" s="611"/>
      <c r="Y21" s="612"/>
      <c r="Z21" s="613">
        <v>43.4</v>
      </c>
      <c r="AA21" s="613"/>
      <c r="AB21" s="613"/>
      <c r="AC21" s="613"/>
      <c r="AD21" s="614">
        <v>2139115</v>
      </c>
      <c r="AE21" s="614"/>
      <c r="AF21" s="614"/>
      <c r="AG21" s="614"/>
      <c r="AH21" s="614"/>
      <c r="AI21" s="614"/>
      <c r="AJ21" s="614"/>
      <c r="AK21" s="614"/>
      <c r="AL21" s="615">
        <v>84.4</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9868</v>
      </c>
      <c r="BH21" s="611"/>
      <c r="BI21" s="611"/>
      <c r="BJ21" s="611"/>
      <c r="BK21" s="611"/>
      <c r="BL21" s="611"/>
      <c r="BM21" s="611"/>
      <c r="BN21" s="612"/>
      <c r="BO21" s="613">
        <v>3.7</v>
      </c>
      <c r="BP21" s="613"/>
      <c r="BQ21" s="613"/>
      <c r="BR21" s="613"/>
      <c r="BS21" s="614" t="s">
        <v>147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284</v>
      </c>
      <c r="C22" s="608"/>
      <c r="D22" s="608"/>
      <c r="E22" s="608"/>
      <c r="F22" s="608"/>
      <c r="G22" s="608"/>
      <c r="H22" s="608"/>
      <c r="I22" s="608"/>
      <c r="J22" s="608"/>
      <c r="K22" s="608"/>
      <c r="L22" s="608"/>
      <c r="M22" s="608"/>
      <c r="N22" s="608"/>
      <c r="O22" s="608"/>
      <c r="P22" s="608"/>
      <c r="Q22" s="609"/>
      <c r="R22" s="610">
        <v>2139115</v>
      </c>
      <c r="S22" s="611"/>
      <c r="T22" s="611"/>
      <c r="U22" s="611"/>
      <c r="V22" s="611"/>
      <c r="W22" s="611"/>
      <c r="X22" s="611"/>
      <c r="Y22" s="612"/>
      <c r="Z22" s="613">
        <v>37.6</v>
      </c>
      <c r="AA22" s="613"/>
      <c r="AB22" s="613"/>
      <c r="AC22" s="613"/>
      <c r="AD22" s="614">
        <v>2139115</v>
      </c>
      <c r="AE22" s="614"/>
      <c r="AF22" s="614"/>
      <c r="AG22" s="614"/>
      <c r="AH22" s="614"/>
      <c r="AI22" s="614"/>
      <c r="AJ22" s="614"/>
      <c r="AK22" s="614"/>
      <c r="AL22" s="615">
        <v>84.4</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138</v>
      </c>
      <c r="BH22" s="611"/>
      <c r="BI22" s="611"/>
      <c r="BJ22" s="611"/>
      <c r="BK22" s="611"/>
      <c r="BL22" s="611"/>
      <c r="BM22" s="611"/>
      <c r="BN22" s="612"/>
      <c r="BO22" s="613" t="s">
        <v>138</v>
      </c>
      <c r="BP22" s="613"/>
      <c r="BQ22" s="613"/>
      <c r="BR22" s="613"/>
      <c r="BS22" s="614" t="s">
        <v>138</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287</v>
      </c>
      <c r="C23" s="608"/>
      <c r="D23" s="608"/>
      <c r="E23" s="608"/>
      <c r="F23" s="608"/>
      <c r="G23" s="608"/>
      <c r="H23" s="608"/>
      <c r="I23" s="608"/>
      <c r="J23" s="608"/>
      <c r="K23" s="608"/>
      <c r="L23" s="608"/>
      <c r="M23" s="608"/>
      <c r="N23" s="608"/>
      <c r="O23" s="608"/>
      <c r="P23" s="608"/>
      <c r="Q23" s="609"/>
      <c r="R23" s="610">
        <v>329337</v>
      </c>
      <c r="S23" s="611"/>
      <c r="T23" s="611"/>
      <c r="U23" s="611"/>
      <c r="V23" s="611"/>
      <c r="W23" s="611"/>
      <c r="X23" s="611"/>
      <c r="Y23" s="612"/>
      <c r="Z23" s="613">
        <v>5.8</v>
      </c>
      <c r="AA23" s="613"/>
      <c r="AB23" s="613"/>
      <c r="AC23" s="613"/>
      <c r="AD23" s="614" t="s">
        <v>138</v>
      </c>
      <c r="AE23" s="614"/>
      <c r="AF23" s="614"/>
      <c r="AG23" s="614"/>
      <c r="AH23" s="614"/>
      <c r="AI23" s="614"/>
      <c r="AJ23" s="614"/>
      <c r="AK23" s="614"/>
      <c r="AL23" s="615" t="s">
        <v>138</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147</v>
      </c>
      <c r="BH23" s="611"/>
      <c r="BI23" s="611"/>
      <c r="BJ23" s="611"/>
      <c r="BK23" s="611"/>
      <c r="BL23" s="611"/>
      <c r="BM23" s="611"/>
      <c r="BN23" s="612"/>
      <c r="BO23" s="613" t="s">
        <v>138</v>
      </c>
      <c r="BP23" s="613"/>
      <c r="BQ23" s="613"/>
      <c r="BR23" s="613"/>
      <c r="BS23" s="614" t="s">
        <v>147</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15">
      <c r="B24" s="607" t="s">
        <v>294</v>
      </c>
      <c r="C24" s="608"/>
      <c r="D24" s="608"/>
      <c r="E24" s="608"/>
      <c r="F24" s="608"/>
      <c r="G24" s="608"/>
      <c r="H24" s="608"/>
      <c r="I24" s="608"/>
      <c r="J24" s="608"/>
      <c r="K24" s="608"/>
      <c r="L24" s="608"/>
      <c r="M24" s="608"/>
      <c r="N24" s="608"/>
      <c r="O24" s="608"/>
      <c r="P24" s="608"/>
      <c r="Q24" s="609"/>
      <c r="R24" s="610" t="s">
        <v>147</v>
      </c>
      <c r="S24" s="611"/>
      <c r="T24" s="611"/>
      <c r="U24" s="611"/>
      <c r="V24" s="611"/>
      <c r="W24" s="611"/>
      <c r="X24" s="611"/>
      <c r="Y24" s="612"/>
      <c r="Z24" s="613" t="s">
        <v>138</v>
      </c>
      <c r="AA24" s="613"/>
      <c r="AB24" s="613"/>
      <c r="AC24" s="613"/>
      <c r="AD24" s="614" t="s">
        <v>138</v>
      </c>
      <c r="AE24" s="614"/>
      <c r="AF24" s="614"/>
      <c r="AG24" s="614"/>
      <c r="AH24" s="614"/>
      <c r="AI24" s="614"/>
      <c r="AJ24" s="614"/>
      <c r="AK24" s="614"/>
      <c r="AL24" s="615" t="s">
        <v>147</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147</v>
      </c>
      <c r="BH24" s="611"/>
      <c r="BI24" s="611"/>
      <c r="BJ24" s="611"/>
      <c r="BK24" s="611"/>
      <c r="BL24" s="611"/>
      <c r="BM24" s="611"/>
      <c r="BN24" s="612"/>
      <c r="BO24" s="613" t="s">
        <v>138</v>
      </c>
      <c r="BP24" s="613"/>
      <c r="BQ24" s="613"/>
      <c r="BR24" s="613"/>
      <c r="BS24" s="614" t="s">
        <v>138</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1489983</v>
      </c>
      <c r="CS24" s="600"/>
      <c r="CT24" s="600"/>
      <c r="CU24" s="600"/>
      <c r="CV24" s="600"/>
      <c r="CW24" s="600"/>
      <c r="CX24" s="600"/>
      <c r="CY24" s="601"/>
      <c r="CZ24" s="604">
        <v>26.5</v>
      </c>
      <c r="DA24" s="605"/>
      <c r="DB24" s="605"/>
      <c r="DC24" s="621"/>
      <c r="DD24" s="644">
        <v>1158583</v>
      </c>
      <c r="DE24" s="600"/>
      <c r="DF24" s="600"/>
      <c r="DG24" s="600"/>
      <c r="DH24" s="600"/>
      <c r="DI24" s="600"/>
      <c r="DJ24" s="600"/>
      <c r="DK24" s="601"/>
      <c r="DL24" s="644">
        <v>1100594</v>
      </c>
      <c r="DM24" s="600"/>
      <c r="DN24" s="600"/>
      <c r="DO24" s="600"/>
      <c r="DP24" s="600"/>
      <c r="DQ24" s="600"/>
      <c r="DR24" s="600"/>
      <c r="DS24" s="600"/>
      <c r="DT24" s="600"/>
      <c r="DU24" s="600"/>
      <c r="DV24" s="601"/>
      <c r="DW24" s="604">
        <v>43.1</v>
      </c>
      <c r="DX24" s="605"/>
      <c r="DY24" s="605"/>
      <c r="DZ24" s="605"/>
      <c r="EA24" s="605"/>
      <c r="EB24" s="605"/>
      <c r="EC24" s="606"/>
    </row>
    <row r="25" spans="2:133" ht="11.25" customHeight="1" x14ac:dyDescent="0.15">
      <c r="B25" s="607" t="s">
        <v>297</v>
      </c>
      <c r="C25" s="608"/>
      <c r="D25" s="608"/>
      <c r="E25" s="608"/>
      <c r="F25" s="608"/>
      <c r="G25" s="608"/>
      <c r="H25" s="608"/>
      <c r="I25" s="608"/>
      <c r="J25" s="608"/>
      <c r="K25" s="608"/>
      <c r="L25" s="608"/>
      <c r="M25" s="608"/>
      <c r="N25" s="608"/>
      <c r="O25" s="608"/>
      <c r="P25" s="608"/>
      <c r="Q25" s="609"/>
      <c r="R25" s="610">
        <v>2839223</v>
      </c>
      <c r="S25" s="611"/>
      <c r="T25" s="611"/>
      <c r="U25" s="611"/>
      <c r="V25" s="611"/>
      <c r="W25" s="611"/>
      <c r="X25" s="611"/>
      <c r="Y25" s="612"/>
      <c r="Z25" s="613">
        <v>49.9</v>
      </c>
      <c r="AA25" s="613"/>
      <c r="AB25" s="613"/>
      <c r="AC25" s="613"/>
      <c r="AD25" s="614">
        <v>2509886</v>
      </c>
      <c r="AE25" s="614"/>
      <c r="AF25" s="614"/>
      <c r="AG25" s="614"/>
      <c r="AH25" s="614"/>
      <c r="AI25" s="614"/>
      <c r="AJ25" s="614"/>
      <c r="AK25" s="614"/>
      <c r="AL25" s="615">
        <v>99</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138</v>
      </c>
      <c r="BH25" s="611"/>
      <c r="BI25" s="611"/>
      <c r="BJ25" s="611"/>
      <c r="BK25" s="611"/>
      <c r="BL25" s="611"/>
      <c r="BM25" s="611"/>
      <c r="BN25" s="612"/>
      <c r="BO25" s="613" t="s">
        <v>138</v>
      </c>
      <c r="BP25" s="613"/>
      <c r="BQ25" s="613"/>
      <c r="BR25" s="613"/>
      <c r="BS25" s="614" t="s">
        <v>147</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599708</v>
      </c>
      <c r="CS25" s="640"/>
      <c r="CT25" s="640"/>
      <c r="CU25" s="640"/>
      <c r="CV25" s="640"/>
      <c r="CW25" s="640"/>
      <c r="CX25" s="640"/>
      <c r="CY25" s="641"/>
      <c r="CZ25" s="615">
        <v>10.7</v>
      </c>
      <c r="DA25" s="642"/>
      <c r="DB25" s="642"/>
      <c r="DC25" s="645"/>
      <c r="DD25" s="619">
        <v>452917</v>
      </c>
      <c r="DE25" s="640"/>
      <c r="DF25" s="640"/>
      <c r="DG25" s="640"/>
      <c r="DH25" s="640"/>
      <c r="DI25" s="640"/>
      <c r="DJ25" s="640"/>
      <c r="DK25" s="641"/>
      <c r="DL25" s="619">
        <v>422593</v>
      </c>
      <c r="DM25" s="640"/>
      <c r="DN25" s="640"/>
      <c r="DO25" s="640"/>
      <c r="DP25" s="640"/>
      <c r="DQ25" s="640"/>
      <c r="DR25" s="640"/>
      <c r="DS25" s="640"/>
      <c r="DT25" s="640"/>
      <c r="DU25" s="640"/>
      <c r="DV25" s="641"/>
      <c r="DW25" s="615">
        <v>16.5</v>
      </c>
      <c r="DX25" s="642"/>
      <c r="DY25" s="642"/>
      <c r="DZ25" s="642"/>
      <c r="EA25" s="642"/>
      <c r="EB25" s="642"/>
      <c r="EC25" s="643"/>
    </row>
    <row r="26" spans="2:133" ht="11.25" customHeight="1" x14ac:dyDescent="0.15">
      <c r="B26" s="607" t="s">
        <v>300</v>
      </c>
      <c r="C26" s="608"/>
      <c r="D26" s="608"/>
      <c r="E26" s="608"/>
      <c r="F26" s="608"/>
      <c r="G26" s="608"/>
      <c r="H26" s="608"/>
      <c r="I26" s="608"/>
      <c r="J26" s="608"/>
      <c r="K26" s="608"/>
      <c r="L26" s="608"/>
      <c r="M26" s="608"/>
      <c r="N26" s="608"/>
      <c r="O26" s="608"/>
      <c r="P26" s="608"/>
      <c r="Q26" s="609"/>
      <c r="R26" s="610" t="s">
        <v>147</v>
      </c>
      <c r="S26" s="611"/>
      <c r="T26" s="611"/>
      <c r="U26" s="611"/>
      <c r="V26" s="611"/>
      <c r="W26" s="611"/>
      <c r="X26" s="611"/>
      <c r="Y26" s="612"/>
      <c r="Z26" s="613" t="s">
        <v>138</v>
      </c>
      <c r="AA26" s="613"/>
      <c r="AB26" s="613"/>
      <c r="AC26" s="613"/>
      <c r="AD26" s="614" t="s">
        <v>147</v>
      </c>
      <c r="AE26" s="614"/>
      <c r="AF26" s="614"/>
      <c r="AG26" s="614"/>
      <c r="AH26" s="614"/>
      <c r="AI26" s="614"/>
      <c r="AJ26" s="614"/>
      <c r="AK26" s="614"/>
      <c r="AL26" s="615" t="s">
        <v>138</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147</v>
      </c>
      <c r="BH26" s="611"/>
      <c r="BI26" s="611"/>
      <c r="BJ26" s="611"/>
      <c r="BK26" s="611"/>
      <c r="BL26" s="611"/>
      <c r="BM26" s="611"/>
      <c r="BN26" s="612"/>
      <c r="BO26" s="613" t="s">
        <v>138</v>
      </c>
      <c r="BP26" s="613"/>
      <c r="BQ26" s="613"/>
      <c r="BR26" s="613"/>
      <c r="BS26" s="614" t="s">
        <v>138</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334394</v>
      </c>
      <c r="CS26" s="611"/>
      <c r="CT26" s="611"/>
      <c r="CU26" s="611"/>
      <c r="CV26" s="611"/>
      <c r="CW26" s="611"/>
      <c r="CX26" s="611"/>
      <c r="CY26" s="612"/>
      <c r="CZ26" s="615">
        <v>5.9</v>
      </c>
      <c r="DA26" s="642"/>
      <c r="DB26" s="642"/>
      <c r="DC26" s="645"/>
      <c r="DD26" s="619">
        <v>252847</v>
      </c>
      <c r="DE26" s="611"/>
      <c r="DF26" s="611"/>
      <c r="DG26" s="611"/>
      <c r="DH26" s="611"/>
      <c r="DI26" s="611"/>
      <c r="DJ26" s="611"/>
      <c r="DK26" s="612"/>
      <c r="DL26" s="619" t="s">
        <v>147</v>
      </c>
      <c r="DM26" s="611"/>
      <c r="DN26" s="611"/>
      <c r="DO26" s="611"/>
      <c r="DP26" s="611"/>
      <c r="DQ26" s="611"/>
      <c r="DR26" s="611"/>
      <c r="DS26" s="611"/>
      <c r="DT26" s="611"/>
      <c r="DU26" s="611"/>
      <c r="DV26" s="612"/>
      <c r="DW26" s="615" t="s">
        <v>138</v>
      </c>
      <c r="DX26" s="642"/>
      <c r="DY26" s="642"/>
      <c r="DZ26" s="642"/>
      <c r="EA26" s="642"/>
      <c r="EB26" s="642"/>
      <c r="EC26" s="643"/>
    </row>
    <row r="27" spans="2:133" ht="11.25" customHeight="1" x14ac:dyDescent="0.15">
      <c r="B27" s="607" t="s">
        <v>303</v>
      </c>
      <c r="C27" s="608"/>
      <c r="D27" s="608"/>
      <c r="E27" s="608"/>
      <c r="F27" s="608"/>
      <c r="G27" s="608"/>
      <c r="H27" s="608"/>
      <c r="I27" s="608"/>
      <c r="J27" s="608"/>
      <c r="K27" s="608"/>
      <c r="L27" s="608"/>
      <c r="M27" s="608"/>
      <c r="N27" s="608"/>
      <c r="O27" s="608"/>
      <c r="P27" s="608"/>
      <c r="Q27" s="609"/>
      <c r="R27" s="610">
        <v>15164</v>
      </c>
      <c r="S27" s="611"/>
      <c r="T27" s="611"/>
      <c r="U27" s="611"/>
      <c r="V27" s="611"/>
      <c r="W27" s="611"/>
      <c r="X27" s="611"/>
      <c r="Y27" s="612"/>
      <c r="Z27" s="613">
        <v>0.3</v>
      </c>
      <c r="AA27" s="613"/>
      <c r="AB27" s="613"/>
      <c r="AC27" s="613"/>
      <c r="AD27" s="614">
        <v>21</v>
      </c>
      <c r="AE27" s="614"/>
      <c r="AF27" s="614"/>
      <c r="AG27" s="614"/>
      <c r="AH27" s="614"/>
      <c r="AI27" s="614"/>
      <c r="AJ27" s="614"/>
      <c r="AK27" s="614"/>
      <c r="AL27" s="615">
        <v>0</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267419</v>
      </c>
      <c r="BH27" s="611"/>
      <c r="BI27" s="611"/>
      <c r="BJ27" s="611"/>
      <c r="BK27" s="611"/>
      <c r="BL27" s="611"/>
      <c r="BM27" s="611"/>
      <c r="BN27" s="612"/>
      <c r="BO27" s="613">
        <v>100</v>
      </c>
      <c r="BP27" s="613"/>
      <c r="BQ27" s="613"/>
      <c r="BR27" s="613"/>
      <c r="BS27" s="614">
        <v>2365</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171804</v>
      </c>
      <c r="CS27" s="640"/>
      <c r="CT27" s="640"/>
      <c r="CU27" s="640"/>
      <c r="CV27" s="640"/>
      <c r="CW27" s="640"/>
      <c r="CX27" s="640"/>
      <c r="CY27" s="641"/>
      <c r="CZ27" s="615">
        <v>3.1</v>
      </c>
      <c r="DA27" s="642"/>
      <c r="DB27" s="642"/>
      <c r="DC27" s="645"/>
      <c r="DD27" s="619">
        <v>64665</v>
      </c>
      <c r="DE27" s="640"/>
      <c r="DF27" s="640"/>
      <c r="DG27" s="640"/>
      <c r="DH27" s="640"/>
      <c r="DI27" s="640"/>
      <c r="DJ27" s="640"/>
      <c r="DK27" s="641"/>
      <c r="DL27" s="619">
        <v>37000</v>
      </c>
      <c r="DM27" s="640"/>
      <c r="DN27" s="640"/>
      <c r="DO27" s="640"/>
      <c r="DP27" s="640"/>
      <c r="DQ27" s="640"/>
      <c r="DR27" s="640"/>
      <c r="DS27" s="640"/>
      <c r="DT27" s="640"/>
      <c r="DU27" s="640"/>
      <c r="DV27" s="641"/>
      <c r="DW27" s="615">
        <v>1.4</v>
      </c>
      <c r="DX27" s="642"/>
      <c r="DY27" s="642"/>
      <c r="DZ27" s="642"/>
      <c r="EA27" s="642"/>
      <c r="EB27" s="642"/>
      <c r="EC27" s="643"/>
    </row>
    <row r="28" spans="2:133" ht="11.25" customHeight="1" x14ac:dyDescent="0.15">
      <c r="B28" s="607" t="s">
        <v>306</v>
      </c>
      <c r="C28" s="608"/>
      <c r="D28" s="608"/>
      <c r="E28" s="608"/>
      <c r="F28" s="608"/>
      <c r="G28" s="608"/>
      <c r="H28" s="608"/>
      <c r="I28" s="608"/>
      <c r="J28" s="608"/>
      <c r="K28" s="608"/>
      <c r="L28" s="608"/>
      <c r="M28" s="608"/>
      <c r="N28" s="608"/>
      <c r="O28" s="608"/>
      <c r="P28" s="608"/>
      <c r="Q28" s="609"/>
      <c r="R28" s="610">
        <v>102536</v>
      </c>
      <c r="S28" s="611"/>
      <c r="T28" s="611"/>
      <c r="U28" s="611"/>
      <c r="V28" s="611"/>
      <c r="W28" s="611"/>
      <c r="X28" s="611"/>
      <c r="Y28" s="612"/>
      <c r="Z28" s="613">
        <v>1.8</v>
      </c>
      <c r="AA28" s="613"/>
      <c r="AB28" s="613"/>
      <c r="AC28" s="613"/>
      <c r="AD28" s="614">
        <v>6980</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718471</v>
      </c>
      <c r="CS28" s="611"/>
      <c r="CT28" s="611"/>
      <c r="CU28" s="611"/>
      <c r="CV28" s="611"/>
      <c r="CW28" s="611"/>
      <c r="CX28" s="611"/>
      <c r="CY28" s="612"/>
      <c r="CZ28" s="615">
        <v>12.8</v>
      </c>
      <c r="DA28" s="642"/>
      <c r="DB28" s="642"/>
      <c r="DC28" s="645"/>
      <c r="DD28" s="619">
        <v>641001</v>
      </c>
      <c r="DE28" s="611"/>
      <c r="DF28" s="611"/>
      <c r="DG28" s="611"/>
      <c r="DH28" s="611"/>
      <c r="DI28" s="611"/>
      <c r="DJ28" s="611"/>
      <c r="DK28" s="612"/>
      <c r="DL28" s="619">
        <v>641001</v>
      </c>
      <c r="DM28" s="611"/>
      <c r="DN28" s="611"/>
      <c r="DO28" s="611"/>
      <c r="DP28" s="611"/>
      <c r="DQ28" s="611"/>
      <c r="DR28" s="611"/>
      <c r="DS28" s="611"/>
      <c r="DT28" s="611"/>
      <c r="DU28" s="611"/>
      <c r="DV28" s="612"/>
      <c r="DW28" s="615">
        <v>25.1</v>
      </c>
      <c r="DX28" s="642"/>
      <c r="DY28" s="642"/>
      <c r="DZ28" s="642"/>
      <c r="EA28" s="642"/>
      <c r="EB28" s="642"/>
      <c r="EC28" s="643"/>
    </row>
    <row r="29" spans="2:133" ht="11.25" customHeight="1" x14ac:dyDescent="0.15">
      <c r="B29" s="607" t="s">
        <v>308</v>
      </c>
      <c r="C29" s="608"/>
      <c r="D29" s="608"/>
      <c r="E29" s="608"/>
      <c r="F29" s="608"/>
      <c r="G29" s="608"/>
      <c r="H29" s="608"/>
      <c r="I29" s="608"/>
      <c r="J29" s="608"/>
      <c r="K29" s="608"/>
      <c r="L29" s="608"/>
      <c r="M29" s="608"/>
      <c r="N29" s="608"/>
      <c r="O29" s="608"/>
      <c r="P29" s="608"/>
      <c r="Q29" s="609"/>
      <c r="R29" s="610">
        <v>4280</v>
      </c>
      <c r="S29" s="611"/>
      <c r="T29" s="611"/>
      <c r="U29" s="611"/>
      <c r="V29" s="611"/>
      <c r="W29" s="611"/>
      <c r="X29" s="611"/>
      <c r="Y29" s="612"/>
      <c r="Z29" s="613">
        <v>0.1</v>
      </c>
      <c r="AA29" s="613"/>
      <c r="AB29" s="613"/>
      <c r="AC29" s="613"/>
      <c r="AD29" s="614" t="s">
        <v>147</v>
      </c>
      <c r="AE29" s="614"/>
      <c r="AF29" s="614"/>
      <c r="AG29" s="614"/>
      <c r="AH29" s="614"/>
      <c r="AI29" s="614"/>
      <c r="AJ29" s="614"/>
      <c r="AK29" s="614"/>
      <c r="AL29" s="615" t="s">
        <v>138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310</v>
      </c>
      <c r="CG29" s="608"/>
      <c r="CH29" s="608"/>
      <c r="CI29" s="608"/>
      <c r="CJ29" s="608"/>
      <c r="CK29" s="608"/>
      <c r="CL29" s="608"/>
      <c r="CM29" s="608"/>
      <c r="CN29" s="608"/>
      <c r="CO29" s="608"/>
      <c r="CP29" s="608"/>
      <c r="CQ29" s="609"/>
      <c r="CR29" s="610">
        <v>718471</v>
      </c>
      <c r="CS29" s="640"/>
      <c r="CT29" s="640"/>
      <c r="CU29" s="640"/>
      <c r="CV29" s="640"/>
      <c r="CW29" s="640"/>
      <c r="CX29" s="640"/>
      <c r="CY29" s="641"/>
      <c r="CZ29" s="615">
        <v>12.8</v>
      </c>
      <c r="DA29" s="642"/>
      <c r="DB29" s="642"/>
      <c r="DC29" s="645"/>
      <c r="DD29" s="619">
        <v>641001</v>
      </c>
      <c r="DE29" s="640"/>
      <c r="DF29" s="640"/>
      <c r="DG29" s="640"/>
      <c r="DH29" s="640"/>
      <c r="DI29" s="640"/>
      <c r="DJ29" s="640"/>
      <c r="DK29" s="641"/>
      <c r="DL29" s="619">
        <v>641001</v>
      </c>
      <c r="DM29" s="640"/>
      <c r="DN29" s="640"/>
      <c r="DO29" s="640"/>
      <c r="DP29" s="640"/>
      <c r="DQ29" s="640"/>
      <c r="DR29" s="640"/>
      <c r="DS29" s="640"/>
      <c r="DT29" s="640"/>
      <c r="DU29" s="640"/>
      <c r="DV29" s="641"/>
      <c r="DW29" s="615">
        <v>25.1</v>
      </c>
      <c r="DX29" s="642"/>
      <c r="DY29" s="642"/>
      <c r="DZ29" s="642"/>
      <c r="EA29" s="642"/>
      <c r="EB29" s="642"/>
      <c r="EC29" s="643"/>
    </row>
    <row r="30" spans="2:133" ht="11.25" customHeight="1" x14ac:dyDescent="0.15">
      <c r="B30" s="607" t="s">
        <v>311</v>
      </c>
      <c r="C30" s="608"/>
      <c r="D30" s="608"/>
      <c r="E30" s="608"/>
      <c r="F30" s="608"/>
      <c r="G30" s="608"/>
      <c r="H30" s="608"/>
      <c r="I30" s="608"/>
      <c r="J30" s="608"/>
      <c r="K30" s="608"/>
      <c r="L30" s="608"/>
      <c r="M30" s="608"/>
      <c r="N30" s="608"/>
      <c r="O30" s="608"/>
      <c r="P30" s="608"/>
      <c r="Q30" s="609"/>
      <c r="R30" s="610">
        <v>342111</v>
      </c>
      <c r="S30" s="611"/>
      <c r="T30" s="611"/>
      <c r="U30" s="611"/>
      <c r="V30" s="611"/>
      <c r="W30" s="611"/>
      <c r="X30" s="611"/>
      <c r="Y30" s="612"/>
      <c r="Z30" s="613">
        <v>6</v>
      </c>
      <c r="AA30" s="613"/>
      <c r="AB30" s="613"/>
      <c r="AC30" s="613"/>
      <c r="AD30" s="614" t="s">
        <v>138</v>
      </c>
      <c r="AE30" s="614"/>
      <c r="AF30" s="614"/>
      <c r="AG30" s="614"/>
      <c r="AH30" s="614"/>
      <c r="AI30" s="614"/>
      <c r="AJ30" s="614"/>
      <c r="AK30" s="614"/>
      <c r="AL30" s="615" t="s">
        <v>138</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312</v>
      </c>
      <c r="BH30" s="646"/>
      <c r="BI30" s="646"/>
      <c r="BJ30" s="646"/>
      <c r="BK30" s="646"/>
      <c r="BL30" s="646"/>
      <c r="BM30" s="646"/>
      <c r="BN30" s="646"/>
      <c r="BO30" s="646"/>
      <c r="BP30" s="646"/>
      <c r="BQ30" s="647"/>
      <c r="BR30" s="592" t="s">
        <v>313</v>
      </c>
      <c r="BS30" s="646"/>
      <c r="BT30" s="646"/>
      <c r="BU30" s="646"/>
      <c r="BV30" s="646"/>
      <c r="BW30" s="646"/>
      <c r="BX30" s="646"/>
      <c r="BY30" s="646"/>
      <c r="BZ30" s="646"/>
      <c r="CA30" s="646"/>
      <c r="CB30" s="647"/>
      <c r="CD30" s="650"/>
      <c r="CE30" s="651"/>
      <c r="CF30" s="607" t="s">
        <v>314</v>
      </c>
      <c r="CG30" s="608"/>
      <c r="CH30" s="608"/>
      <c r="CI30" s="608"/>
      <c r="CJ30" s="608"/>
      <c r="CK30" s="608"/>
      <c r="CL30" s="608"/>
      <c r="CM30" s="608"/>
      <c r="CN30" s="608"/>
      <c r="CO30" s="608"/>
      <c r="CP30" s="608"/>
      <c r="CQ30" s="609"/>
      <c r="CR30" s="610">
        <v>696359</v>
      </c>
      <c r="CS30" s="611"/>
      <c r="CT30" s="611"/>
      <c r="CU30" s="611"/>
      <c r="CV30" s="611"/>
      <c r="CW30" s="611"/>
      <c r="CX30" s="611"/>
      <c r="CY30" s="612"/>
      <c r="CZ30" s="615">
        <v>12.4</v>
      </c>
      <c r="DA30" s="642"/>
      <c r="DB30" s="642"/>
      <c r="DC30" s="645"/>
      <c r="DD30" s="619">
        <v>623177</v>
      </c>
      <c r="DE30" s="611"/>
      <c r="DF30" s="611"/>
      <c r="DG30" s="611"/>
      <c r="DH30" s="611"/>
      <c r="DI30" s="611"/>
      <c r="DJ30" s="611"/>
      <c r="DK30" s="612"/>
      <c r="DL30" s="619">
        <v>623177</v>
      </c>
      <c r="DM30" s="611"/>
      <c r="DN30" s="611"/>
      <c r="DO30" s="611"/>
      <c r="DP30" s="611"/>
      <c r="DQ30" s="611"/>
      <c r="DR30" s="611"/>
      <c r="DS30" s="611"/>
      <c r="DT30" s="611"/>
      <c r="DU30" s="611"/>
      <c r="DV30" s="612"/>
      <c r="DW30" s="615">
        <v>24.4</v>
      </c>
      <c r="DX30" s="642"/>
      <c r="DY30" s="642"/>
      <c r="DZ30" s="642"/>
      <c r="EA30" s="642"/>
      <c r="EB30" s="642"/>
      <c r="EC30" s="643"/>
    </row>
    <row r="31" spans="2:133" ht="11.25" customHeight="1" x14ac:dyDescent="0.15">
      <c r="B31" s="623" t="s">
        <v>315</v>
      </c>
      <c r="C31" s="624"/>
      <c r="D31" s="624"/>
      <c r="E31" s="624"/>
      <c r="F31" s="624"/>
      <c r="G31" s="624"/>
      <c r="H31" s="624"/>
      <c r="I31" s="624"/>
      <c r="J31" s="624"/>
      <c r="K31" s="624"/>
      <c r="L31" s="624"/>
      <c r="M31" s="624"/>
      <c r="N31" s="624"/>
      <c r="O31" s="624"/>
      <c r="P31" s="624"/>
      <c r="Q31" s="625"/>
      <c r="R31" s="610" t="s">
        <v>147</v>
      </c>
      <c r="S31" s="611"/>
      <c r="T31" s="611"/>
      <c r="U31" s="611"/>
      <c r="V31" s="611"/>
      <c r="W31" s="611"/>
      <c r="X31" s="611"/>
      <c r="Y31" s="612"/>
      <c r="Z31" s="613" t="s">
        <v>138</v>
      </c>
      <c r="AA31" s="613"/>
      <c r="AB31" s="613"/>
      <c r="AC31" s="613"/>
      <c r="AD31" s="614" t="s">
        <v>138</v>
      </c>
      <c r="AE31" s="614"/>
      <c r="AF31" s="614"/>
      <c r="AG31" s="614"/>
      <c r="AH31" s="614"/>
      <c r="AI31" s="614"/>
      <c r="AJ31" s="614"/>
      <c r="AK31" s="614"/>
      <c r="AL31" s="615" t="s">
        <v>138</v>
      </c>
      <c r="AM31" s="616"/>
      <c r="AN31" s="616"/>
      <c r="AO31" s="617"/>
      <c r="AP31" s="658" t="s">
        <v>316</v>
      </c>
      <c r="AQ31" s="659"/>
      <c r="AR31" s="659"/>
      <c r="AS31" s="659"/>
      <c r="AT31" s="664" t="s">
        <v>317</v>
      </c>
      <c r="AU31" s="212"/>
      <c r="AV31" s="212"/>
      <c r="AW31" s="212"/>
      <c r="AX31" s="596" t="s">
        <v>192</v>
      </c>
      <c r="AY31" s="597"/>
      <c r="AZ31" s="597"/>
      <c r="BA31" s="597"/>
      <c r="BB31" s="597"/>
      <c r="BC31" s="597"/>
      <c r="BD31" s="597"/>
      <c r="BE31" s="597"/>
      <c r="BF31" s="598"/>
      <c r="BG31" s="657">
        <v>99.7</v>
      </c>
      <c r="BH31" s="654"/>
      <c r="BI31" s="654"/>
      <c r="BJ31" s="654"/>
      <c r="BK31" s="654"/>
      <c r="BL31" s="654"/>
      <c r="BM31" s="605">
        <v>95.8</v>
      </c>
      <c r="BN31" s="654"/>
      <c r="BO31" s="654"/>
      <c r="BP31" s="654"/>
      <c r="BQ31" s="655"/>
      <c r="BR31" s="657">
        <v>99.6</v>
      </c>
      <c r="BS31" s="654"/>
      <c r="BT31" s="654"/>
      <c r="BU31" s="654"/>
      <c r="BV31" s="654"/>
      <c r="BW31" s="654"/>
      <c r="BX31" s="605">
        <v>95.2</v>
      </c>
      <c r="BY31" s="654"/>
      <c r="BZ31" s="654"/>
      <c r="CA31" s="654"/>
      <c r="CB31" s="655"/>
      <c r="CD31" s="650"/>
      <c r="CE31" s="651"/>
      <c r="CF31" s="607" t="s">
        <v>318</v>
      </c>
      <c r="CG31" s="608"/>
      <c r="CH31" s="608"/>
      <c r="CI31" s="608"/>
      <c r="CJ31" s="608"/>
      <c r="CK31" s="608"/>
      <c r="CL31" s="608"/>
      <c r="CM31" s="608"/>
      <c r="CN31" s="608"/>
      <c r="CO31" s="608"/>
      <c r="CP31" s="608"/>
      <c r="CQ31" s="609"/>
      <c r="CR31" s="610">
        <v>22112</v>
      </c>
      <c r="CS31" s="640"/>
      <c r="CT31" s="640"/>
      <c r="CU31" s="640"/>
      <c r="CV31" s="640"/>
      <c r="CW31" s="640"/>
      <c r="CX31" s="640"/>
      <c r="CY31" s="641"/>
      <c r="CZ31" s="615">
        <v>0.4</v>
      </c>
      <c r="DA31" s="642"/>
      <c r="DB31" s="642"/>
      <c r="DC31" s="645"/>
      <c r="DD31" s="619">
        <v>17824</v>
      </c>
      <c r="DE31" s="640"/>
      <c r="DF31" s="640"/>
      <c r="DG31" s="640"/>
      <c r="DH31" s="640"/>
      <c r="DI31" s="640"/>
      <c r="DJ31" s="640"/>
      <c r="DK31" s="641"/>
      <c r="DL31" s="619">
        <v>17824</v>
      </c>
      <c r="DM31" s="640"/>
      <c r="DN31" s="640"/>
      <c r="DO31" s="640"/>
      <c r="DP31" s="640"/>
      <c r="DQ31" s="640"/>
      <c r="DR31" s="640"/>
      <c r="DS31" s="640"/>
      <c r="DT31" s="640"/>
      <c r="DU31" s="640"/>
      <c r="DV31" s="641"/>
      <c r="DW31" s="615">
        <v>0.7</v>
      </c>
      <c r="DX31" s="642"/>
      <c r="DY31" s="642"/>
      <c r="DZ31" s="642"/>
      <c r="EA31" s="642"/>
      <c r="EB31" s="642"/>
      <c r="EC31" s="643"/>
    </row>
    <row r="32" spans="2:133" ht="11.25" customHeight="1" x14ac:dyDescent="0.15">
      <c r="B32" s="607" t="s">
        <v>319</v>
      </c>
      <c r="C32" s="608"/>
      <c r="D32" s="608"/>
      <c r="E32" s="608"/>
      <c r="F32" s="608"/>
      <c r="G32" s="608"/>
      <c r="H32" s="608"/>
      <c r="I32" s="608"/>
      <c r="J32" s="608"/>
      <c r="K32" s="608"/>
      <c r="L32" s="608"/>
      <c r="M32" s="608"/>
      <c r="N32" s="608"/>
      <c r="O32" s="608"/>
      <c r="P32" s="608"/>
      <c r="Q32" s="609"/>
      <c r="R32" s="610">
        <v>466539</v>
      </c>
      <c r="S32" s="611"/>
      <c r="T32" s="611"/>
      <c r="U32" s="611"/>
      <c r="V32" s="611"/>
      <c r="W32" s="611"/>
      <c r="X32" s="611"/>
      <c r="Y32" s="612"/>
      <c r="Z32" s="613">
        <v>8.1999999999999993</v>
      </c>
      <c r="AA32" s="613"/>
      <c r="AB32" s="613"/>
      <c r="AC32" s="613"/>
      <c r="AD32" s="614" t="s">
        <v>138</v>
      </c>
      <c r="AE32" s="614"/>
      <c r="AF32" s="614"/>
      <c r="AG32" s="614"/>
      <c r="AH32" s="614"/>
      <c r="AI32" s="614"/>
      <c r="AJ32" s="614"/>
      <c r="AK32" s="614"/>
      <c r="AL32" s="615" t="s">
        <v>138</v>
      </c>
      <c r="AM32" s="616"/>
      <c r="AN32" s="616"/>
      <c r="AO32" s="617"/>
      <c r="AP32" s="660"/>
      <c r="AQ32" s="661"/>
      <c r="AR32" s="661"/>
      <c r="AS32" s="661"/>
      <c r="AT32" s="665"/>
      <c r="AU32" s="208" t="s">
        <v>320</v>
      </c>
      <c r="AX32" s="607" t="s">
        <v>321</v>
      </c>
      <c r="AY32" s="608"/>
      <c r="AZ32" s="608"/>
      <c r="BA32" s="608"/>
      <c r="BB32" s="608"/>
      <c r="BC32" s="608"/>
      <c r="BD32" s="608"/>
      <c r="BE32" s="608"/>
      <c r="BF32" s="609"/>
      <c r="BG32" s="667">
        <v>99.5</v>
      </c>
      <c r="BH32" s="640"/>
      <c r="BI32" s="640"/>
      <c r="BJ32" s="640"/>
      <c r="BK32" s="640"/>
      <c r="BL32" s="640"/>
      <c r="BM32" s="616">
        <v>93.2</v>
      </c>
      <c r="BN32" s="640"/>
      <c r="BO32" s="640"/>
      <c r="BP32" s="640"/>
      <c r="BQ32" s="656"/>
      <c r="BR32" s="667">
        <v>99.5</v>
      </c>
      <c r="BS32" s="640"/>
      <c r="BT32" s="640"/>
      <c r="BU32" s="640"/>
      <c r="BV32" s="640"/>
      <c r="BW32" s="640"/>
      <c r="BX32" s="616">
        <v>93.2</v>
      </c>
      <c r="BY32" s="640"/>
      <c r="BZ32" s="640"/>
      <c r="CA32" s="640"/>
      <c r="CB32" s="656"/>
      <c r="CD32" s="652"/>
      <c r="CE32" s="653"/>
      <c r="CF32" s="607" t="s">
        <v>322</v>
      </c>
      <c r="CG32" s="608"/>
      <c r="CH32" s="608"/>
      <c r="CI32" s="608"/>
      <c r="CJ32" s="608"/>
      <c r="CK32" s="608"/>
      <c r="CL32" s="608"/>
      <c r="CM32" s="608"/>
      <c r="CN32" s="608"/>
      <c r="CO32" s="608"/>
      <c r="CP32" s="608"/>
      <c r="CQ32" s="609"/>
      <c r="CR32" s="610" t="s">
        <v>147</v>
      </c>
      <c r="CS32" s="611"/>
      <c r="CT32" s="611"/>
      <c r="CU32" s="611"/>
      <c r="CV32" s="611"/>
      <c r="CW32" s="611"/>
      <c r="CX32" s="611"/>
      <c r="CY32" s="612"/>
      <c r="CZ32" s="615" t="s">
        <v>138</v>
      </c>
      <c r="DA32" s="642"/>
      <c r="DB32" s="642"/>
      <c r="DC32" s="645"/>
      <c r="DD32" s="619" t="s">
        <v>138</v>
      </c>
      <c r="DE32" s="611"/>
      <c r="DF32" s="611"/>
      <c r="DG32" s="611"/>
      <c r="DH32" s="611"/>
      <c r="DI32" s="611"/>
      <c r="DJ32" s="611"/>
      <c r="DK32" s="612"/>
      <c r="DL32" s="619" t="s">
        <v>138</v>
      </c>
      <c r="DM32" s="611"/>
      <c r="DN32" s="611"/>
      <c r="DO32" s="611"/>
      <c r="DP32" s="611"/>
      <c r="DQ32" s="611"/>
      <c r="DR32" s="611"/>
      <c r="DS32" s="611"/>
      <c r="DT32" s="611"/>
      <c r="DU32" s="611"/>
      <c r="DV32" s="612"/>
      <c r="DW32" s="615" t="s">
        <v>138</v>
      </c>
      <c r="DX32" s="642"/>
      <c r="DY32" s="642"/>
      <c r="DZ32" s="642"/>
      <c r="EA32" s="642"/>
      <c r="EB32" s="642"/>
      <c r="EC32" s="643"/>
    </row>
    <row r="33" spans="2:133" ht="11.25" customHeight="1" x14ac:dyDescent="0.15">
      <c r="B33" s="607" t="s">
        <v>323</v>
      </c>
      <c r="C33" s="608"/>
      <c r="D33" s="608"/>
      <c r="E33" s="608"/>
      <c r="F33" s="608"/>
      <c r="G33" s="608"/>
      <c r="H33" s="608"/>
      <c r="I33" s="608"/>
      <c r="J33" s="608"/>
      <c r="K33" s="608"/>
      <c r="L33" s="608"/>
      <c r="M33" s="608"/>
      <c r="N33" s="608"/>
      <c r="O33" s="608"/>
      <c r="P33" s="608"/>
      <c r="Q33" s="609"/>
      <c r="R33" s="610">
        <v>25915</v>
      </c>
      <c r="S33" s="611"/>
      <c r="T33" s="611"/>
      <c r="U33" s="611"/>
      <c r="V33" s="611"/>
      <c r="W33" s="611"/>
      <c r="X33" s="611"/>
      <c r="Y33" s="612"/>
      <c r="Z33" s="613">
        <v>0.5</v>
      </c>
      <c r="AA33" s="613"/>
      <c r="AB33" s="613"/>
      <c r="AC33" s="613"/>
      <c r="AD33" s="614">
        <v>11849</v>
      </c>
      <c r="AE33" s="614"/>
      <c r="AF33" s="614"/>
      <c r="AG33" s="614"/>
      <c r="AH33" s="614"/>
      <c r="AI33" s="614"/>
      <c r="AJ33" s="614"/>
      <c r="AK33" s="614"/>
      <c r="AL33" s="615">
        <v>0.5</v>
      </c>
      <c r="AM33" s="616"/>
      <c r="AN33" s="616"/>
      <c r="AO33" s="617"/>
      <c r="AP33" s="662"/>
      <c r="AQ33" s="663"/>
      <c r="AR33" s="663"/>
      <c r="AS33" s="663"/>
      <c r="AT33" s="666"/>
      <c r="AU33" s="213"/>
      <c r="AV33" s="213"/>
      <c r="AW33" s="213"/>
      <c r="AX33" s="631" t="s">
        <v>324</v>
      </c>
      <c r="AY33" s="632"/>
      <c r="AZ33" s="632"/>
      <c r="BA33" s="632"/>
      <c r="BB33" s="632"/>
      <c r="BC33" s="632"/>
      <c r="BD33" s="632"/>
      <c r="BE33" s="632"/>
      <c r="BF33" s="633"/>
      <c r="BG33" s="668">
        <v>99.8</v>
      </c>
      <c r="BH33" s="669"/>
      <c r="BI33" s="669"/>
      <c r="BJ33" s="669"/>
      <c r="BK33" s="669"/>
      <c r="BL33" s="669"/>
      <c r="BM33" s="670">
        <v>97.1</v>
      </c>
      <c r="BN33" s="669"/>
      <c r="BO33" s="669"/>
      <c r="BP33" s="669"/>
      <c r="BQ33" s="671"/>
      <c r="BR33" s="668">
        <v>99.6</v>
      </c>
      <c r="BS33" s="669"/>
      <c r="BT33" s="669"/>
      <c r="BU33" s="669"/>
      <c r="BV33" s="669"/>
      <c r="BW33" s="669"/>
      <c r="BX33" s="670">
        <v>95.7</v>
      </c>
      <c r="BY33" s="669"/>
      <c r="BZ33" s="669"/>
      <c r="CA33" s="669"/>
      <c r="CB33" s="671"/>
      <c r="CD33" s="607" t="s">
        <v>325</v>
      </c>
      <c r="CE33" s="608"/>
      <c r="CF33" s="608"/>
      <c r="CG33" s="608"/>
      <c r="CH33" s="608"/>
      <c r="CI33" s="608"/>
      <c r="CJ33" s="608"/>
      <c r="CK33" s="608"/>
      <c r="CL33" s="608"/>
      <c r="CM33" s="608"/>
      <c r="CN33" s="608"/>
      <c r="CO33" s="608"/>
      <c r="CP33" s="608"/>
      <c r="CQ33" s="609"/>
      <c r="CR33" s="610">
        <v>3476213</v>
      </c>
      <c r="CS33" s="640"/>
      <c r="CT33" s="640"/>
      <c r="CU33" s="640"/>
      <c r="CV33" s="640"/>
      <c r="CW33" s="640"/>
      <c r="CX33" s="640"/>
      <c r="CY33" s="641"/>
      <c r="CZ33" s="615">
        <v>61.8</v>
      </c>
      <c r="DA33" s="642"/>
      <c r="DB33" s="642"/>
      <c r="DC33" s="645"/>
      <c r="DD33" s="619">
        <v>1742913</v>
      </c>
      <c r="DE33" s="640"/>
      <c r="DF33" s="640"/>
      <c r="DG33" s="640"/>
      <c r="DH33" s="640"/>
      <c r="DI33" s="640"/>
      <c r="DJ33" s="640"/>
      <c r="DK33" s="641"/>
      <c r="DL33" s="619">
        <v>879103</v>
      </c>
      <c r="DM33" s="640"/>
      <c r="DN33" s="640"/>
      <c r="DO33" s="640"/>
      <c r="DP33" s="640"/>
      <c r="DQ33" s="640"/>
      <c r="DR33" s="640"/>
      <c r="DS33" s="640"/>
      <c r="DT33" s="640"/>
      <c r="DU33" s="640"/>
      <c r="DV33" s="641"/>
      <c r="DW33" s="615">
        <v>34.4</v>
      </c>
      <c r="DX33" s="642"/>
      <c r="DY33" s="642"/>
      <c r="DZ33" s="642"/>
      <c r="EA33" s="642"/>
      <c r="EB33" s="642"/>
      <c r="EC33" s="643"/>
    </row>
    <row r="34" spans="2:133" ht="11.25" customHeight="1" x14ac:dyDescent="0.15">
      <c r="B34" s="607" t="s">
        <v>326</v>
      </c>
      <c r="C34" s="608"/>
      <c r="D34" s="608"/>
      <c r="E34" s="608"/>
      <c r="F34" s="608"/>
      <c r="G34" s="608"/>
      <c r="H34" s="608"/>
      <c r="I34" s="608"/>
      <c r="J34" s="608"/>
      <c r="K34" s="608"/>
      <c r="L34" s="608"/>
      <c r="M34" s="608"/>
      <c r="N34" s="608"/>
      <c r="O34" s="608"/>
      <c r="P34" s="608"/>
      <c r="Q34" s="609"/>
      <c r="R34" s="610">
        <v>599167</v>
      </c>
      <c r="S34" s="611"/>
      <c r="T34" s="611"/>
      <c r="U34" s="611"/>
      <c r="V34" s="611"/>
      <c r="W34" s="611"/>
      <c r="X34" s="611"/>
      <c r="Y34" s="612"/>
      <c r="Z34" s="613">
        <v>10.5</v>
      </c>
      <c r="AA34" s="613"/>
      <c r="AB34" s="613"/>
      <c r="AC34" s="613"/>
      <c r="AD34" s="614" t="s">
        <v>138</v>
      </c>
      <c r="AE34" s="614"/>
      <c r="AF34" s="614"/>
      <c r="AG34" s="614"/>
      <c r="AH34" s="614"/>
      <c r="AI34" s="614"/>
      <c r="AJ34" s="614"/>
      <c r="AK34" s="614"/>
      <c r="AL34" s="615" t="s">
        <v>147</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669534</v>
      </c>
      <c r="CS34" s="611"/>
      <c r="CT34" s="611"/>
      <c r="CU34" s="611"/>
      <c r="CV34" s="611"/>
      <c r="CW34" s="611"/>
      <c r="CX34" s="611"/>
      <c r="CY34" s="612"/>
      <c r="CZ34" s="615">
        <v>11.9</v>
      </c>
      <c r="DA34" s="642"/>
      <c r="DB34" s="642"/>
      <c r="DC34" s="645"/>
      <c r="DD34" s="619">
        <v>331882</v>
      </c>
      <c r="DE34" s="611"/>
      <c r="DF34" s="611"/>
      <c r="DG34" s="611"/>
      <c r="DH34" s="611"/>
      <c r="DI34" s="611"/>
      <c r="DJ34" s="611"/>
      <c r="DK34" s="612"/>
      <c r="DL34" s="619">
        <v>286122</v>
      </c>
      <c r="DM34" s="611"/>
      <c r="DN34" s="611"/>
      <c r="DO34" s="611"/>
      <c r="DP34" s="611"/>
      <c r="DQ34" s="611"/>
      <c r="DR34" s="611"/>
      <c r="DS34" s="611"/>
      <c r="DT34" s="611"/>
      <c r="DU34" s="611"/>
      <c r="DV34" s="612"/>
      <c r="DW34" s="615">
        <v>11.2</v>
      </c>
      <c r="DX34" s="642"/>
      <c r="DY34" s="642"/>
      <c r="DZ34" s="642"/>
      <c r="EA34" s="642"/>
      <c r="EB34" s="642"/>
      <c r="EC34" s="643"/>
    </row>
    <row r="35" spans="2:133" ht="11.25" customHeight="1" x14ac:dyDescent="0.15">
      <c r="B35" s="607" t="s">
        <v>328</v>
      </c>
      <c r="C35" s="608"/>
      <c r="D35" s="608"/>
      <c r="E35" s="608"/>
      <c r="F35" s="608"/>
      <c r="G35" s="608"/>
      <c r="H35" s="608"/>
      <c r="I35" s="608"/>
      <c r="J35" s="608"/>
      <c r="K35" s="608"/>
      <c r="L35" s="608"/>
      <c r="M35" s="608"/>
      <c r="N35" s="608"/>
      <c r="O35" s="608"/>
      <c r="P35" s="608"/>
      <c r="Q35" s="609"/>
      <c r="R35" s="610">
        <v>604200</v>
      </c>
      <c r="S35" s="611"/>
      <c r="T35" s="611"/>
      <c r="U35" s="611"/>
      <c r="V35" s="611"/>
      <c r="W35" s="611"/>
      <c r="X35" s="611"/>
      <c r="Y35" s="612"/>
      <c r="Z35" s="613">
        <v>10.6</v>
      </c>
      <c r="AA35" s="613"/>
      <c r="AB35" s="613"/>
      <c r="AC35" s="613"/>
      <c r="AD35" s="614" t="s">
        <v>138</v>
      </c>
      <c r="AE35" s="614"/>
      <c r="AF35" s="614"/>
      <c r="AG35" s="614"/>
      <c r="AH35" s="614"/>
      <c r="AI35" s="614"/>
      <c r="AJ35" s="614"/>
      <c r="AK35" s="614"/>
      <c r="AL35" s="615" t="s">
        <v>147</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161815</v>
      </c>
      <c r="CS35" s="640"/>
      <c r="CT35" s="640"/>
      <c r="CU35" s="640"/>
      <c r="CV35" s="640"/>
      <c r="CW35" s="640"/>
      <c r="CX35" s="640"/>
      <c r="CY35" s="641"/>
      <c r="CZ35" s="615">
        <v>2.9</v>
      </c>
      <c r="DA35" s="642"/>
      <c r="DB35" s="642"/>
      <c r="DC35" s="645"/>
      <c r="DD35" s="619">
        <v>104208</v>
      </c>
      <c r="DE35" s="640"/>
      <c r="DF35" s="640"/>
      <c r="DG35" s="640"/>
      <c r="DH35" s="640"/>
      <c r="DI35" s="640"/>
      <c r="DJ35" s="640"/>
      <c r="DK35" s="641"/>
      <c r="DL35" s="619">
        <v>1798</v>
      </c>
      <c r="DM35" s="640"/>
      <c r="DN35" s="640"/>
      <c r="DO35" s="640"/>
      <c r="DP35" s="640"/>
      <c r="DQ35" s="640"/>
      <c r="DR35" s="640"/>
      <c r="DS35" s="640"/>
      <c r="DT35" s="640"/>
      <c r="DU35" s="640"/>
      <c r="DV35" s="641"/>
      <c r="DW35" s="615">
        <v>0.1</v>
      </c>
      <c r="DX35" s="642"/>
      <c r="DY35" s="642"/>
      <c r="DZ35" s="642"/>
      <c r="EA35" s="642"/>
      <c r="EB35" s="642"/>
      <c r="EC35" s="643"/>
    </row>
    <row r="36" spans="2:133" ht="11.25" customHeight="1" x14ac:dyDescent="0.15">
      <c r="B36" s="607" t="s">
        <v>332</v>
      </c>
      <c r="C36" s="608"/>
      <c r="D36" s="608"/>
      <c r="E36" s="608"/>
      <c r="F36" s="608"/>
      <c r="G36" s="608"/>
      <c r="H36" s="608"/>
      <c r="I36" s="608"/>
      <c r="J36" s="608"/>
      <c r="K36" s="608"/>
      <c r="L36" s="608"/>
      <c r="M36" s="608"/>
      <c r="N36" s="608"/>
      <c r="O36" s="608"/>
      <c r="P36" s="608"/>
      <c r="Q36" s="609"/>
      <c r="R36" s="610">
        <v>65994</v>
      </c>
      <c r="S36" s="611"/>
      <c r="T36" s="611"/>
      <c r="U36" s="611"/>
      <c r="V36" s="611"/>
      <c r="W36" s="611"/>
      <c r="X36" s="611"/>
      <c r="Y36" s="612"/>
      <c r="Z36" s="613">
        <v>1.2</v>
      </c>
      <c r="AA36" s="613"/>
      <c r="AB36" s="613"/>
      <c r="AC36" s="613"/>
      <c r="AD36" s="614" t="s">
        <v>138</v>
      </c>
      <c r="AE36" s="614"/>
      <c r="AF36" s="614"/>
      <c r="AG36" s="614"/>
      <c r="AH36" s="614"/>
      <c r="AI36" s="614"/>
      <c r="AJ36" s="614"/>
      <c r="AK36" s="614"/>
      <c r="AL36" s="615" t="s">
        <v>138</v>
      </c>
      <c r="AM36" s="616"/>
      <c r="AN36" s="616"/>
      <c r="AO36" s="617"/>
      <c r="AP36" s="218"/>
      <c r="AQ36" s="672" t="s">
        <v>333</v>
      </c>
      <c r="AR36" s="673"/>
      <c r="AS36" s="673"/>
      <c r="AT36" s="673"/>
      <c r="AU36" s="673"/>
      <c r="AV36" s="673"/>
      <c r="AW36" s="673"/>
      <c r="AX36" s="673"/>
      <c r="AY36" s="674"/>
      <c r="AZ36" s="599">
        <v>646562</v>
      </c>
      <c r="BA36" s="600"/>
      <c r="BB36" s="600"/>
      <c r="BC36" s="600"/>
      <c r="BD36" s="600"/>
      <c r="BE36" s="600"/>
      <c r="BF36" s="675"/>
      <c r="BG36" s="596" t="s">
        <v>334</v>
      </c>
      <c r="BH36" s="597"/>
      <c r="BI36" s="597"/>
      <c r="BJ36" s="597"/>
      <c r="BK36" s="597"/>
      <c r="BL36" s="597"/>
      <c r="BM36" s="597"/>
      <c r="BN36" s="597"/>
      <c r="BO36" s="597"/>
      <c r="BP36" s="597"/>
      <c r="BQ36" s="597"/>
      <c r="BR36" s="597"/>
      <c r="BS36" s="597"/>
      <c r="BT36" s="597"/>
      <c r="BU36" s="598"/>
      <c r="BV36" s="599">
        <v>4153</v>
      </c>
      <c r="BW36" s="600"/>
      <c r="BX36" s="600"/>
      <c r="BY36" s="600"/>
      <c r="BZ36" s="600"/>
      <c r="CA36" s="600"/>
      <c r="CB36" s="675"/>
      <c r="CD36" s="607" t="s">
        <v>335</v>
      </c>
      <c r="CE36" s="608"/>
      <c r="CF36" s="608"/>
      <c r="CG36" s="608"/>
      <c r="CH36" s="608"/>
      <c r="CI36" s="608"/>
      <c r="CJ36" s="608"/>
      <c r="CK36" s="608"/>
      <c r="CL36" s="608"/>
      <c r="CM36" s="608"/>
      <c r="CN36" s="608"/>
      <c r="CO36" s="608"/>
      <c r="CP36" s="608"/>
      <c r="CQ36" s="609"/>
      <c r="CR36" s="610">
        <v>990263</v>
      </c>
      <c r="CS36" s="611"/>
      <c r="CT36" s="611"/>
      <c r="CU36" s="611"/>
      <c r="CV36" s="611"/>
      <c r="CW36" s="611"/>
      <c r="CX36" s="611"/>
      <c r="CY36" s="612"/>
      <c r="CZ36" s="615">
        <v>17.600000000000001</v>
      </c>
      <c r="DA36" s="642"/>
      <c r="DB36" s="642"/>
      <c r="DC36" s="645"/>
      <c r="DD36" s="619">
        <v>449791</v>
      </c>
      <c r="DE36" s="611"/>
      <c r="DF36" s="611"/>
      <c r="DG36" s="611"/>
      <c r="DH36" s="611"/>
      <c r="DI36" s="611"/>
      <c r="DJ36" s="611"/>
      <c r="DK36" s="612"/>
      <c r="DL36" s="619">
        <v>395315</v>
      </c>
      <c r="DM36" s="611"/>
      <c r="DN36" s="611"/>
      <c r="DO36" s="611"/>
      <c r="DP36" s="611"/>
      <c r="DQ36" s="611"/>
      <c r="DR36" s="611"/>
      <c r="DS36" s="611"/>
      <c r="DT36" s="611"/>
      <c r="DU36" s="611"/>
      <c r="DV36" s="612"/>
      <c r="DW36" s="615">
        <v>15.5</v>
      </c>
      <c r="DX36" s="642"/>
      <c r="DY36" s="642"/>
      <c r="DZ36" s="642"/>
      <c r="EA36" s="642"/>
      <c r="EB36" s="642"/>
      <c r="EC36" s="643"/>
    </row>
    <row r="37" spans="2:133" ht="11.25" customHeight="1" x14ac:dyDescent="0.15">
      <c r="B37" s="607" t="s">
        <v>336</v>
      </c>
      <c r="C37" s="608"/>
      <c r="D37" s="608"/>
      <c r="E37" s="608"/>
      <c r="F37" s="608"/>
      <c r="G37" s="608"/>
      <c r="H37" s="608"/>
      <c r="I37" s="608"/>
      <c r="J37" s="608"/>
      <c r="K37" s="608"/>
      <c r="L37" s="608"/>
      <c r="M37" s="608"/>
      <c r="N37" s="608"/>
      <c r="O37" s="608"/>
      <c r="P37" s="608"/>
      <c r="Q37" s="609"/>
      <c r="R37" s="610">
        <v>225562</v>
      </c>
      <c r="S37" s="611"/>
      <c r="T37" s="611"/>
      <c r="U37" s="611"/>
      <c r="V37" s="611"/>
      <c r="W37" s="611"/>
      <c r="X37" s="611"/>
      <c r="Y37" s="612"/>
      <c r="Z37" s="613">
        <v>4</v>
      </c>
      <c r="AA37" s="613"/>
      <c r="AB37" s="613"/>
      <c r="AC37" s="613"/>
      <c r="AD37" s="614">
        <v>6302</v>
      </c>
      <c r="AE37" s="614"/>
      <c r="AF37" s="614"/>
      <c r="AG37" s="614"/>
      <c r="AH37" s="614"/>
      <c r="AI37" s="614"/>
      <c r="AJ37" s="614"/>
      <c r="AK37" s="614"/>
      <c r="AL37" s="615">
        <v>0.2</v>
      </c>
      <c r="AM37" s="616"/>
      <c r="AN37" s="616"/>
      <c r="AO37" s="617"/>
      <c r="AQ37" s="676" t="s">
        <v>337</v>
      </c>
      <c r="AR37" s="677"/>
      <c r="AS37" s="677"/>
      <c r="AT37" s="677"/>
      <c r="AU37" s="677"/>
      <c r="AV37" s="677"/>
      <c r="AW37" s="677"/>
      <c r="AX37" s="677"/>
      <c r="AY37" s="678"/>
      <c r="AZ37" s="610">
        <v>219022</v>
      </c>
      <c r="BA37" s="611"/>
      <c r="BB37" s="611"/>
      <c r="BC37" s="611"/>
      <c r="BD37" s="640"/>
      <c r="BE37" s="640"/>
      <c r="BF37" s="656"/>
      <c r="BG37" s="607" t="s">
        <v>338</v>
      </c>
      <c r="BH37" s="608"/>
      <c r="BI37" s="608"/>
      <c r="BJ37" s="608"/>
      <c r="BK37" s="608"/>
      <c r="BL37" s="608"/>
      <c r="BM37" s="608"/>
      <c r="BN37" s="608"/>
      <c r="BO37" s="608"/>
      <c r="BP37" s="608"/>
      <c r="BQ37" s="608"/>
      <c r="BR37" s="608"/>
      <c r="BS37" s="608"/>
      <c r="BT37" s="608"/>
      <c r="BU37" s="609"/>
      <c r="BV37" s="610">
        <v>28199</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369995</v>
      </c>
      <c r="CS37" s="640"/>
      <c r="CT37" s="640"/>
      <c r="CU37" s="640"/>
      <c r="CV37" s="640"/>
      <c r="CW37" s="640"/>
      <c r="CX37" s="640"/>
      <c r="CY37" s="641"/>
      <c r="CZ37" s="615">
        <v>6.6</v>
      </c>
      <c r="DA37" s="642"/>
      <c r="DB37" s="642"/>
      <c r="DC37" s="645"/>
      <c r="DD37" s="619">
        <v>249995</v>
      </c>
      <c r="DE37" s="640"/>
      <c r="DF37" s="640"/>
      <c r="DG37" s="640"/>
      <c r="DH37" s="640"/>
      <c r="DI37" s="640"/>
      <c r="DJ37" s="640"/>
      <c r="DK37" s="641"/>
      <c r="DL37" s="619">
        <v>249995</v>
      </c>
      <c r="DM37" s="640"/>
      <c r="DN37" s="640"/>
      <c r="DO37" s="640"/>
      <c r="DP37" s="640"/>
      <c r="DQ37" s="640"/>
      <c r="DR37" s="640"/>
      <c r="DS37" s="640"/>
      <c r="DT37" s="640"/>
      <c r="DU37" s="640"/>
      <c r="DV37" s="641"/>
      <c r="DW37" s="615">
        <v>9.8000000000000007</v>
      </c>
      <c r="DX37" s="642"/>
      <c r="DY37" s="642"/>
      <c r="DZ37" s="642"/>
      <c r="EA37" s="642"/>
      <c r="EB37" s="642"/>
      <c r="EC37" s="643"/>
    </row>
    <row r="38" spans="2:133" ht="11.25" customHeight="1" x14ac:dyDescent="0.15">
      <c r="B38" s="607" t="s">
        <v>340</v>
      </c>
      <c r="C38" s="608"/>
      <c r="D38" s="608"/>
      <c r="E38" s="608"/>
      <c r="F38" s="608"/>
      <c r="G38" s="608"/>
      <c r="H38" s="608"/>
      <c r="I38" s="608"/>
      <c r="J38" s="608"/>
      <c r="K38" s="608"/>
      <c r="L38" s="608"/>
      <c r="M38" s="608"/>
      <c r="N38" s="608"/>
      <c r="O38" s="608"/>
      <c r="P38" s="608"/>
      <c r="Q38" s="609"/>
      <c r="R38" s="610">
        <v>396352</v>
      </c>
      <c r="S38" s="611"/>
      <c r="T38" s="611"/>
      <c r="U38" s="611"/>
      <c r="V38" s="611"/>
      <c r="W38" s="611"/>
      <c r="X38" s="611"/>
      <c r="Y38" s="612"/>
      <c r="Z38" s="613">
        <v>7</v>
      </c>
      <c r="AA38" s="613"/>
      <c r="AB38" s="613"/>
      <c r="AC38" s="613"/>
      <c r="AD38" s="614" t="s">
        <v>138</v>
      </c>
      <c r="AE38" s="614"/>
      <c r="AF38" s="614"/>
      <c r="AG38" s="614"/>
      <c r="AH38" s="614"/>
      <c r="AI38" s="614"/>
      <c r="AJ38" s="614"/>
      <c r="AK38" s="614"/>
      <c r="AL38" s="615" t="s">
        <v>138</v>
      </c>
      <c r="AM38" s="616"/>
      <c r="AN38" s="616"/>
      <c r="AO38" s="617"/>
      <c r="AQ38" s="676" t="s">
        <v>341</v>
      </c>
      <c r="AR38" s="677"/>
      <c r="AS38" s="677"/>
      <c r="AT38" s="677"/>
      <c r="AU38" s="677"/>
      <c r="AV38" s="677"/>
      <c r="AW38" s="677"/>
      <c r="AX38" s="677"/>
      <c r="AY38" s="678"/>
      <c r="AZ38" s="610">
        <v>128841</v>
      </c>
      <c r="BA38" s="611"/>
      <c r="BB38" s="611"/>
      <c r="BC38" s="611"/>
      <c r="BD38" s="640"/>
      <c r="BE38" s="640"/>
      <c r="BF38" s="656"/>
      <c r="BG38" s="607" t="s">
        <v>342</v>
      </c>
      <c r="BH38" s="608"/>
      <c r="BI38" s="608"/>
      <c r="BJ38" s="608"/>
      <c r="BK38" s="608"/>
      <c r="BL38" s="608"/>
      <c r="BM38" s="608"/>
      <c r="BN38" s="608"/>
      <c r="BO38" s="608"/>
      <c r="BP38" s="608"/>
      <c r="BQ38" s="608"/>
      <c r="BR38" s="608"/>
      <c r="BS38" s="608"/>
      <c r="BT38" s="608"/>
      <c r="BU38" s="609"/>
      <c r="BV38" s="610">
        <v>418</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631047</v>
      </c>
      <c r="CS38" s="611"/>
      <c r="CT38" s="611"/>
      <c r="CU38" s="611"/>
      <c r="CV38" s="611"/>
      <c r="CW38" s="611"/>
      <c r="CX38" s="611"/>
      <c r="CY38" s="612"/>
      <c r="CZ38" s="615">
        <v>11.2</v>
      </c>
      <c r="DA38" s="642"/>
      <c r="DB38" s="642"/>
      <c r="DC38" s="645"/>
      <c r="DD38" s="619">
        <v>597169</v>
      </c>
      <c r="DE38" s="611"/>
      <c r="DF38" s="611"/>
      <c r="DG38" s="611"/>
      <c r="DH38" s="611"/>
      <c r="DI38" s="611"/>
      <c r="DJ38" s="611"/>
      <c r="DK38" s="612"/>
      <c r="DL38" s="619">
        <v>195868</v>
      </c>
      <c r="DM38" s="611"/>
      <c r="DN38" s="611"/>
      <c r="DO38" s="611"/>
      <c r="DP38" s="611"/>
      <c r="DQ38" s="611"/>
      <c r="DR38" s="611"/>
      <c r="DS38" s="611"/>
      <c r="DT38" s="611"/>
      <c r="DU38" s="611"/>
      <c r="DV38" s="612"/>
      <c r="DW38" s="615">
        <v>7.7</v>
      </c>
      <c r="DX38" s="642"/>
      <c r="DY38" s="642"/>
      <c r="DZ38" s="642"/>
      <c r="EA38" s="642"/>
      <c r="EB38" s="642"/>
      <c r="EC38" s="643"/>
    </row>
    <row r="39" spans="2:133" ht="11.25" customHeight="1" x14ac:dyDescent="0.15">
      <c r="B39" s="607" t="s">
        <v>344</v>
      </c>
      <c r="C39" s="608"/>
      <c r="D39" s="608"/>
      <c r="E39" s="608"/>
      <c r="F39" s="608"/>
      <c r="G39" s="608"/>
      <c r="H39" s="608"/>
      <c r="I39" s="608"/>
      <c r="J39" s="608"/>
      <c r="K39" s="608"/>
      <c r="L39" s="608"/>
      <c r="M39" s="608"/>
      <c r="N39" s="608"/>
      <c r="O39" s="608"/>
      <c r="P39" s="608"/>
      <c r="Q39" s="609"/>
      <c r="R39" s="610" t="s">
        <v>138</v>
      </c>
      <c r="S39" s="611"/>
      <c r="T39" s="611"/>
      <c r="U39" s="611"/>
      <c r="V39" s="611"/>
      <c r="W39" s="611"/>
      <c r="X39" s="611"/>
      <c r="Y39" s="612"/>
      <c r="Z39" s="613" t="s">
        <v>147</v>
      </c>
      <c r="AA39" s="613"/>
      <c r="AB39" s="613"/>
      <c r="AC39" s="613"/>
      <c r="AD39" s="614" t="s">
        <v>147</v>
      </c>
      <c r="AE39" s="614"/>
      <c r="AF39" s="614"/>
      <c r="AG39" s="614"/>
      <c r="AH39" s="614"/>
      <c r="AI39" s="614"/>
      <c r="AJ39" s="614"/>
      <c r="AK39" s="614"/>
      <c r="AL39" s="615" t="s">
        <v>138</v>
      </c>
      <c r="AM39" s="616"/>
      <c r="AN39" s="616"/>
      <c r="AO39" s="617"/>
      <c r="AQ39" s="676" t="s">
        <v>345</v>
      </c>
      <c r="AR39" s="677"/>
      <c r="AS39" s="677"/>
      <c r="AT39" s="677"/>
      <c r="AU39" s="677"/>
      <c r="AV39" s="677"/>
      <c r="AW39" s="677"/>
      <c r="AX39" s="677"/>
      <c r="AY39" s="678"/>
      <c r="AZ39" s="610">
        <v>73669</v>
      </c>
      <c r="BA39" s="611"/>
      <c r="BB39" s="611"/>
      <c r="BC39" s="611"/>
      <c r="BD39" s="640"/>
      <c r="BE39" s="640"/>
      <c r="BF39" s="656"/>
      <c r="BG39" s="607" t="s">
        <v>346</v>
      </c>
      <c r="BH39" s="608"/>
      <c r="BI39" s="608"/>
      <c r="BJ39" s="608"/>
      <c r="BK39" s="608"/>
      <c r="BL39" s="608"/>
      <c r="BM39" s="608"/>
      <c r="BN39" s="608"/>
      <c r="BO39" s="608"/>
      <c r="BP39" s="608"/>
      <c r="BQ39" s="608"/>
      <c r="BR39" s="608"/>
      <c r="BS39" s="608"/>
      <c r="BT39" s="608"/>
      <c r="BU39" s="609"/>
      <c r="BV39" s="610">
        <v>686</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959354</v>
      </c>
      <c r="CS39" s="640"/>
      <c r="CT39" s="640"/>
      <c r="CU39" s="640"/>
      <c r="CV39" s="640"/>
      <c r="CW39" s="640"/>
      <c r="CX39" s="640"/>
      <c r="CY39" s="641"/>
      <c r="CZ39" s="615">
        <v>17.100000000000001</v>
      </c>
      <c r="DA39" s="642"/>
      <c r="DB39" s="642"/>
      <c r="DC39" s="645"/>
      <c r="DD39" s="619">
        <v>259863</v>
      </c>
      <c r="DE39" s="640"/>
      <c r="DF39" s="640"/>
      <c r="DG39" s="640"/>
      <c r="DH39" s="640"/>
      <c r="DI39" s="640"/>
      <c r="DJ39" s="640"/>
      <c r="DK39" s="641"/>
      <c r="DL39" s="619" t="s">
        <v>138</v>
      </c>
      <c r="DM39" s="640"/>
      <c r="DN39" s="640"/>
      <c r="DO39" s="640"/>
      <c r="DP39" s="640"/>
      <c r="DQ39" s="640"/>
      <c r="DR39" s="640"/>
      <c r="DS39" s="640"/>
      <c r="DT39" s="640"/>
      <c r="DU39" s="640"/>
      <c r="DV39" s="641"/>
      <c r="DW39" s="615" t="s">
        <v>138</v>
      </c>
      <c r="DX39" s="642"/>
      <c r="DY39" s="642"/>
      <c r="DZ39" s="642"/>
      <c r="EA39" s="642"/>
      <c r="EB39" s="642"/>
      <c r="EC39" s="643"/>
    </row>
    <row r="40" spans="2:133" ht="11.25" customHeight="1" x14ac:dyDescent="0.15">
      <c r="B40" s="607" t="s">
        <v>348</v>
      </c>
      <c r="C40" s="608"/>
      <c r="D40" s="608"/>
      <c r="E40" s="608"/>
      <c r="F40" s="608"/>
      <c r="G40" s="608"/>
      <c r="H40" s="608"/>
      <c r="I40" s="608"/>
      <c r="J40" s="608"/>
      <c r="K40" s="608"/>
      <c r="L40" s="608"/>
      <c r="M40" s="608"/>
      <c r="N40" s="608"/>
      <c r="O40" s="608"/>
      <c r="P40" s="608"/>
      <c r="Q40" s="609"/>
      <c r="R40" s="610">
        <v>19052</v>
      </c>
      <c r="S40" s="611"/>
      <c r="T40" s="611"/>
      <c r="U40" s="611"/>
      <c r="V40" s="611"/>
      <c r="W40" s="611"/>
      <c r="X40" s="611"/>
      <c r="Y40" s="612"/>
      <c r="Z40" s="613">
        <v>0.3</v>
      </c>
      <c r="AA40" s="613"/>
      <c r="AB40" s="613"/>
      <c r="AC40" s="613"/>
      <c r="AD40" s="614" t="s">
        <v>138</v>
      </c>
      <c r="AE40" s="614"/>
      <c r="AF40" s="614"/>
      <c r="AG40" s="614"/>
      <c r="AH40" s="614"/>
      <c r="AI40" s="614"/>
      <c r="AJ40" s="614"/>
      <c r="AK40" s="614"/>
      <c r="AL40" s="615" t="s">
        <v>138</v>
      </c>
      <c r="AM40" s="616"/>
      <c r="AN40" s="616"/>
      <c r="AO40" s="617"/>
      <c r="AQ40" s="676" t="s">
        <v>349</v>
      </c>
      <c r="AR40" s="677"/>
      <c r="AS40" s="677"/>
      <c r="AT40" s="677"/>
      <c r="AU40" s="677"/>
      <c r="AV40" s="677"/>
      <c r="AW40" s="677"/>
      <c r="AX40" s="677"/>
      <c r="AY40" s="678"/>
      <c r="AZ40" s="610">
        <v>62451</v>
      </c>
      <c r="BA40" s="611"/>
      <c r="BB40" s="611"/>
      <c r="BC40" s="611"/>
      <c r="BD40" s="640"/>
      <c r="BE40" s="640"/>
      <c r="BF40" s="656"/>
      <c r="BG40" s="660" t="s">
        <v>350</v>
      </c>
      <c r="BH40" s="661"/>
      <c r="BI40" s="661"/>
      <c r="BJ40" s="661"/>
      <c r="BK40" s="661"/>
      <c r="BL40" s="214"/>
      <c r="BM40" s="608" t="s">
        <v>351</v>
      </c>
      <c r="BN40" s="608"/>
      <c r="BO40" s="608"/>
      <c r="BP40" s="608"/>
      <c r="BQ40" s="608"/>
      <c r="BR40" s="608"/>
      <c r="BS40" s="608"/>
      <c r="BT40" s="608"/>
      <c r="BU40" s="609"/>
      <c r="BV40" s="610">
        <v>115</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64200</v>
      </c>
      <c r="CS40" s="611"/>
      <c r="CT40" s="611"/>
      <c r="CU40" s="611"/>
      <c r="CV40" s="611"/>
      <c r="CW40" s="611"/>
      <c r="CX40" s="611"/>
      <c r="CY40" s="612"/>
      <c r="CZ40" s="615">
        <v>1.1000000000000001</v>
      </c>
      <c r="DA40" s="642"/>
      <c r="DB40" s="642"/>
      <c r="DC40" s="645"/>
      <c r="DD40" s="619" t="s">
        <v>147</v>
      </c>
      <c r="DE40" s="611"/>
      <c r="DF40" s="611"/>
      <c r="DG40" s="611"/>
      <c r="DH40" s="611"/>
      <c r="DI40" s="611"/>
      <c r="DJ40" s="611"/>
      <c r="DK40" s="612"/>
      <c r="DL40" s="619" t="s">
        <v>138</v>
      </c>
      <c r="DM40" s="611"/>
      <c r="DN40" s="611"/>
      <c r="DO40" s="611"/>
      <c r="DP40" s="611"/>
      <c r="DQ40" s="611"/>
      <c r="DR40" s="611"/>
      <c r="DS40" s="611"/>
      <c r="DT40" s="611"/>
      <c r="DU40" s="611"/>
      <c r="DV40" s="612"/>
      <c r="DW40" s="615" t="s">
        <v>138</v>
      </c>
      <c r="DX40" s="642"/>
      <c r="DY40" s="642"/>
      <c r="DZ40" s="642"/>
      <c r="EA40" s="642"/>
      <c r="EB40" s="642"/>
      <c r="EC40" s="643"/>
    </row>
    <row r="41" spans="2:133" ht="11.25" customHeight="1" x14ac:dyDescent="0.15">
      <c r="B41" s="631" t="s">
        <v>353</v>
      </c>
      <c r="C41" s="632"/>
      <c r="D41" s="632"/>
      <c r="E41" s="632"/>
      <c r="F41" s="632"/>
      <c r="G41" s="632"/>
      <c r="H41" s="632"/>
      <c r="I41" s="632"/>
      <c r="J41" s="632"/>
      <c r="K41" s="632"/>
      <c r="L41" s="632"/>
      <c r="M41" s="632"/>
      <c r="N41" s="632"/>
      <c r="O41" s="632"/>
      <c r="P41" s="632"/>
      <c r="Q41" s="633"/>
      <c r="R41" s="685">
        <v>5687043</v>
      </c>
      <c r="S41" s="686"/>
      <c r="T41" s="686"/>
      <c r="U41" s="686"/>
      <c r="V41" s="686"/>
      <c r="W41" s="686"/>
      <c r="X41" s="686"/>
      <c r="Y41" s="687"/>
      <c r="Z41" s="688">
        <v>100</v>
      </c>
      <c r="AA41" s="688"/>
      <c r="AB41" s="688"/>
      <c r="AC41" s="688"/>
      <c r="AD41" s="689">
        <v>2535038</v>
      </c>
      <c r="AE41" s="689"/>
      <c r="AF41" s="689"/>
      <c r="AG41" s="689"/>
      <c r="AH41" s="689"/>
      <c r="AI41" s="689"/>
      <c r="AJ41" s="689"/>
      <c r="AK41" s="689"/>
      <c r="AL41" s="690">
        <v>100</v>
      </c>
      <c r="AM41" s="670"/>
      <c r="AN41" s="670"/>
      <c r="AO41" s="691"/>
      <c r="AQ41" s="676" t="s">
        <v>354</v>
      </c>
      <c r="AR41" s="677"/>
      <c r="AS41" s="677"/>
      <c r="AT41" s="677"/>
      <c r="AU41" s="677"/>
      <c r="AV41" s="677"/>
      <c r="AW41" s="677"/>
      <c r="AX41" s="677"/>
      <c r="AY41" s="678"/>
      <c r="AZ41" s="610">
        <v>61412</v>
      </c>
      <c r="BA41" s="611"/>
      <c r="BB41" s="611"/>
      <c r="BC41" s="611"/>
      <c r="BD41" s="640"/>
      <c r="BE41" s="640"/>
      <c r="BF41" s="656"/>
      <c r="BG41" s="660"/>
      <c r="BH41" s="661"/>
      <c r="BI41" s="661"/>
      <c r="BJ41" s="661"/>
      <c r="BK41" s="661"/>
      <c r="BL41" s="214"/>
      <c r="BM41" s="608" t="s">
        <v>355</v>
      </c>
      <c r="BN41" s="608"/>
      <c r="BO41" s="608"/>
      <c r="BP41" s="608"/>
      <c r="BQ41" s="608"/>
      <c r="BR41" s="608"/>
      <c r="BS41" s="608"/>
      <c r="BT41" s="608"/>
      <c r="BU41" s="609"/>
      <c r="BV41" s="610" t="s">
        <v>147</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147</v>
      </c>
      <c r="CS41" s="640"/>
      <c r="CT41" s="640"/>
      <c r="CU41" s="640"/>
      <c r="CV41" s="640"/>
      <c r="CW41" s="640"/>
      <c r="CX41" s="640"/>
      <c r="CY41" s="641"/>
      <c r="CZ41" s="615" t="s">
        <v>147</v>
      </c>
      <c r="DA41" s="642"/>
      <c r="DB41" s="642"/>
      <c r="DC41" s="645"/>
      <c r="DD41" s="619" t="s">
        <v>147</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357</v>
      </c>
      <c r="AR42" s="693"/>
      <c r="AS42" s="693"/>
      <c r="AT42" s="693"/>
      <c r="AU42" s="693"/>
      <c r="AV42" s="693"/>
      <c r="AW42" s="693"/>
      <c r="AX42" s="693"/>
      <c r="AY42" s="694"/>
      <c r="AZ42" s="685">
        <v>101167</v>
      </c>
      <c r="BA42" s="686"/>
      <c r="BB42" s="686"/>
      <c r="BC42" s="686"/>
      <c r="BD42" s="669"/>
      <c r="BE42" s="669"/>
      <c r="BF42" s="671"/>
      <c r="BG42" s="662"/>
      <c r="BH42" s="663"/>
      <c r="BI42" s="663"/>
      <c r="BJ42" s="663"/>
      <c r="BK42" s="663"/>
      <c r="BL42" s="215"/>
      <c r="BM42" s="632" t="s">
        <v>358</v>
      </c>
      <c r="BN42" s="632"/>
      <c r="BO42" s="632"/>
      <c r="BP42" s="632"/>
      <c r="BQ42" s="632"/>
      <c r="BR42" s="632"/>
      <c r="BS42" s="632"/>
      <c r="BT42" s="632"/>
      <c r="BU42" s="633"/>
      <c r="BV42" s="685">
        <v>272</v>
      </c>
      <c r="BW42" s="686"/>
      <c r="BX42" s="686"/>
      <c r="BY42" s="686"/>
      <c r="BZ42" s="686"/>
      <c r="CA42" s="686"/>
      <c r="CB42" s="695"/>
      <c r="CD42" s="607" t="s">
        <v>359</v>
      </c>
      <c r="CE42" s="608"/>
      <c r="CF42" s="608"/>
      <c r="CG42" s="608"/>
      <c r="CH42" s="608"/>
      <c r="CI42" s="608"/>
      <c r="CJ42" s="608"/>
      <c r="CK42" s="608"/>
      <c r="CL42" s="608"/>
      <c r="CM42" s="608"/>
      <c r="CN42" s="608"/>
      <c r="CO42" s="608"/>
      <c r="CP42" s="608"/>
      <c r="CQ42" s="609"/>
      <c r="CR42" s="610">
        <v>658752</v>
      </c>
      <c r="CS42" s="640"/>
      <c r="CT42" s="640"/>
      <c r="CU42" s="640"/>
      <c r="CV42" s="640"/>
      <c r="CW42" s="640"/>
      <c r="CX42" s="640"/>
      <c r="CY42" s="641"/>
      <c r="CZ42" s="615">
        <v>11.7</v>
      </c>
      <c r="DA42" s="642"/>
      <c r="DB42" s="642"/>
      <c r="DC42" s="645"/>
      <c r="DD42" s="619">
        <v>158107</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360</v>
      </c>
      <c r="CD43" s="607" t="s">
        <v>361</v>
      </c>
      <c r="CE43" s="608"/>
      <c r="CF43" s="608"/>
      <c r="CG43" s="608"/>
      <c r="CH43" s="608"/>
      <c r="CI43" s="608"/>
      <c r="CJ43" s="608"/>
      <c r="CK43" s="608"/>
      <c r="CL43" s="608"/>
      <c r="CM43" s="608"/>
      <c r="CN43" s="608"/>
      <c r="CO43" s="608"/>
      <c r="CP43" s="608"/>
      <c r="CQ43" s="609"/>
      <c r="CR43" s="610">
        <v>15250</v>
      </c>
      <c r="CS43" s="640"/>
      <c r="CT43" s="640"/>
      <c r="CU43" s="640"/>
      <c r="CV43" s="640"/>
      <c r="CW43" s="640"/>
      <c r="CX43" s="640"/>
      <c r="CY43" s="641"/>
      <c r="CZ43" s="615">
        <v>0.3</v>
      </c>
      <c r="DA43" s="642"/>
      <c r="DB43" s="642"/>
      <c r="DC43" s="645"/>
      <c r="DD43" s="619">
        <v>15250</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363</v>
      </c>
      <c r="CG44" s="608"/>
      <c r="CH44" s="608"/>
      <c r="CI44" s="608"/>
      <c r="CJ44" s="608"/>
      <c r="CK44" s="608"/>
      <c r="CL44" s="608"/>
      <c r="CM44" s="608"/>
      <c r="CN44" s="608"/>
      <c r="CO44" s="608"/>
      <c r="CP44" s="608"/>
      <c r="CQ44" s="609"/>
      <c r="CR44" s="610">
        <v>658752</v>
      </c>
      <c r="CS44" s="611"/>
      <c r="CT44" s="611"/>
      <c r="CU44" s="611"/>
      <c r="CV44" s="611"/>
      <c r="CW44" s="611"/>
      <c r="CX44" s="611"/>
      <c r="CY44" s="612"/>
      <c r="CZ44" s="615">
        <v>11.7</v>
      </c>
      <c r="DA44" s="616"/>
      <c r="DB44" s="616"/>
      <c r="DC44" s="622"/>
      <c r="DD44" s="619">
        <v>158107</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365</v>
      </c>
      <c r="CG45" s="608"/>
      <c r="CH45" s="608"/>
      <c r="CI45" s="608"/>
      <c r="CJ45" s="608"/>
      <c r="CK45" s="608"/>
      <c r="CL45" s="608"/>
      <c r="CM45" s="608"/>
      <c r="CN45" s="608"/>
      <c r="CO45" s="608"/>
      <c r="CP45" s="608"/>
      <c r="CQ45" s="609"/>
      <c r="CR45" s="610">
        <v>291346</v>
      </c>
      <c r="CS45" s="640"/>
      <c r="CT45" s="640"/>
      <c r="CU45" s="640"/>
      <c r="CV45" s="640"/>
      <c r="CW45" s="640"/>
      <c r="CX45" s="640"/>
      <c r="CY45" s="641"/>
      <c r="CZ45" s="615">
        <v>5.2</v>
      </c>
      <c r="DA45" s="642"/>
      <c r="DB45" s="642"/>
      <c r="DC45" s="645"/>
      <c r="DD45" s="619">
        <v>39497</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366</v>
      </c>
      <c r="CG46" s="608"/>
      <c r="CH46" s="608"/>
      <c r="CI46" s="608"/>
      <c r="CJ46" s="608"/>
      <c r="CK46" s="608"/>
      <c r="CL46" s="608"/>
      <c r="CM46" s="608"/>
      <c r="CN46" s="608"/>
      <c r="CO46" s="608"/>
      <c r="CP46" s="608"/>
      <c r="CQ46" s="609"/>
      <c r="CR46" s="610">
        <v>299545</v>
      </c>
      <c r="CS46" s="611"/>
      <c r="CT46" s="611"/>
      <c r="CU46" s="611"/>
      <c r="CV46" s="611"/>
      <c r="CW46" s="611"/>
      <c r="CX46" s="611"/>
      <c r="CY46" s="612"/>
      <c r="CZ46" s="615">
        <v>5.3</v>
      </c>
      <c r="DA46" s="616"/>
      <c r="DB46" s="616"/>
      <c r="DC46" s="622"/>
      <c r="DD46" s="619">
        <v>112849</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367</v>
      </c>
      <c r="CG47" s="608"/>
      <c r="CH47" s="608"/>
      <c r="CI47" s="608"/>
      <c r="CJ47" s="608"/>
      <c r="CK47" s="608"/>
      <c r="CL47" s="608"/>
      <c r="CM47" s="608"/>
      <c r="CN47" s="608"/>
      <c r="CO47" s="608"/>
      <c r="CP47" s="608"/>
      <c r="CQ47" s="609"/>
      <c r="CR47" s="610" t="s">
        <v>147</v>
      </c>
      <c r="CS47" s="640"/>
      <c r="CT47" s="640"/>
      <c r="CU47" s="640"/>
      <c r="CV47" s="640"/>
      <c r="CW47" s="640"/>
      <c r="CX47" s="640"/>
      <c r="CY47" s="641"/>
      <c r="CZ47" s="615" t="s">
        <v>147</v>
      </c>
      <c r="DA47" s="642"/>
      <c r="DB47" s="642"/>
      <c r="DC47" s="645"/>
      <c r="DD47" s="619" t="s">
        <v>147</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368</v>
      </c>
      <c r="CG48" s="608"/>
      <c r="CH48" s="608"/>
      <c r="CI48" s="608"/>
      <c r="CJ48" s="608"/>
      <c r="CK48" s="608"/>
      <c r="CL48" s="608"/>
      <c r="CM48" s="608"/>
      <c r="CN48" s="608"/>
      <c r="CO48" s="608"/>
      <c r="CP48" s="608"/>
      <c r="CQ48" s="609"/>
      <c r="CR48" s="610" t="s">
        <v>147</v>
      </c>
      <c r="CS48" s="611"/>
      <c r="CT48" s="611"/>
      <c r="CU48" s="611"/>
      <c r="CV48" s="611"/>
      <c r="CW48" s="611"/>
      <c r="CX48" s="611"/>
      <c r="CY48" s="612"/>
      <c r="CZ48" s="615" t="s">
        <v>147</v>
      </c>
      <c r="DA48" s="616"/>
      <c r="DB48" s="616"/>
      <c r="DC48" s="622"/>
      <c r="DD48" s="619" t="s">
        <v>147</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369</v>
      </c>
      <c r="CE49" s="632"/>
      <c r="CF49" s="632"/>
      <c r="CG49" s="632"/>
      <c r="CH49" s="632"/>
      <c r="CI49" s="632"/>
      <c r="CJ49" s="632"/>
      <c r="CK49" s="632"/>
      <c r="CL49" s="632"/>
      <c r="CM49" s="632"/>
      <c r="CN49" s="632"/>
      <c r="CO49" s="632"/>
      <c r="CP49" s="632"/>
      <c r="CQ49" s="633"/>
      <c r="CR49" s="685">
        <v>5624948</v>
      </c>
      <c r="CS49" s="669"/>
      <c r="CT49" s="669"/>
      <c r="CU49" s="669"/>
      <c r="CV49" s="669"/>
      <c r="CW49" s="669"/>
      <c r="CX49" s="669"/>
      <c r="CY49" s="698"/>
      <c r="CZ49" s="690">
        <v>100</v>
      </c>
      <c r="DA49" s="699"/>
      <c r="DB49" s="699"/>
      <c r="DC49" s="700"/>
      <c r="DD49" s="701">
        <v>3059603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y29S1Opxa0F6HEd/WTgl0fIENT4eCm9ZERBFo7kexqLVtG2kST7AFK+4fJ2h3utUi7/TxmLRem7hw8oU7pPaKw==" saltValue="ZNjDjE5sUnilyWa2qe1ct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F82" zoomScale="70" zoomScaleNormal="25" zoomScaleSheetLayoutView="70" workbookViewId="0">
      <selection activeCell="BS16" sqref="BS16:CG16"/>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392</v>
      </c>
      <c r="C7" s="737"/>
      <c r="D7" s="737"/>
      <c r="E7" s="737"/>
      <c r="F7" s="737"/>
      <c r="G7" s="737"/>
      <c r="H7" s="737"/>
      <c r="I7" s="737"/>
      <c r="J7" s="737"/>
      <c r="K7" s="737"/>
      <c r="L7" s="737"/>
      <c r="M7" s="737"/>
      <c r="N7" s="737"/>
      <c r="O7" s="737"/>
      <c r="P7" s="738"/>
      <c r="Q7" s="739">
        <v>5658</v>
      </c>
      <c r="R7" s="740"/>
      <c r="S7" s="740"/>
      <c r="T7" s="740"/>
      <c r="U7" s="740"/>
      <c r="V7" s="740">
        <v>5598</v>
      </c>
      <c r="W7" s="740"/>
      <c r="X7" s="740"/>
      <c r="Y7" s="740"/>
      <c r="Z7" s="740"/>
      <c r="AA7" s="740">
        <v>60</v>
      </c>
      <c r="AB7" s="740"/>
      <c r="AC7" s="740"/>
      <c r="AD7" s="740"/>
      <c r="AE7" s="741"/>
      <c r="AF7" s="742">
        <v>60</v>
      </c>
      <c r="AG7" s="743"/>
      <c r="AH7" s="743"/>
      <c r="AI7" s="743"/>
      <c r="AJ7" s="744"/>
      <c r="AK7" s="745">
        <v>604</v>
      </c>
      <c r="AL7" s="746"/>
      <c r="AM7" s="746"/>
      <c r="AN7" s="746"/>
      <c r="AO7" s="746"/>
      <c r="AP7" s="746">
        <v>5644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584</v>
      </c>
      <c r="BT7" s="734"/>
      <c r="BU7" s="734"/>
      <c r="BV7" s="734"/>
      <c r="BW7" s="734"/>
      <c r="BX7" s="734"/>
      <c r="BY7" s="734"/>
      <c r="BZ7" s="734"/>
      <c r="CA7" s="734"/>
      <c r="CB7" s="734"/>
      <c r="CC7" s="734"/>
      <c r="CD7" s="734"/>
      <c r="CE7" s="734"/>
      <c r="CF7" s="734"/>
      <c r="CG7" s="749"/>
      <c r="CH7" s="730">
        <v>2</v>
      </c>
      <c r="CI7" s="731"/>
      <c r="CJ7" s="731"/>
      <c r="CK7" s="731"/>
      <c r="CL7" s="732"/>
      <c r="CM7" s="730">
        <v>113</v>
      </c>
      <c r="CN7" s="731"/>
      <c r="CO7" s="731"/>
      <c r="CP7" s="731"/>
      <c r="CQ7" s="732"/>
      <c r="CR7" s="730">
        <v>35</v>
      </c>
      <c r="CS7" s="731"/>
      <c r="CT7" s="731"/>
      <c r="CU7" s="731"/>
      <c r="CV7" s="732"/>
      <c r="CW7" s="730" t="s">
        <v>583</v>
      </c>
      <c r="CX7" s="731"/>
      <c r="CY7" s="731"/>
      <c r="CZ7" s="731"/>
      <c r="DA7" s="732"/>
      <c r="DB7" s="730" t="s">
        <v>583</v>
      </c>
      <c r="DC7" s="731"/>
      <c r="DD7" s="731"/>
      <c r="DE7" s="731"/>
      <c r="DF7" s="732"/>
      <c r="DG7" s="730" t="s">
        <v>583</v>
      </c>
      <c r="DH7" s="731"/>
      <c r="DI7" s="731"/>
      <c r="DJ7" s="731"/>
      <c r="DK7" s="732"/>
      <c r="DL7" s="730" t="s">
        <v>583</v>
      </c>
      <c r="DM7" s="731"/>
      <c r="DN7" s="731"/>
      <c r="DO7" s="731"/>
      <c r="DP7" s="732"/>
      <c r="DQ7" s="730" t="s">
        <v>583</v>
      </c>
      <c r="DR7" s="731"/>
      <c r="DS7" s="731"/>
      <c r="DT7" s="731"/>
      <c r="DU7" s="732"/>
      <c r="DV7" s="733"/>
      <c r="DW7" s="734"/>
      <c r="DX7" s="734"/>
      <c r="DY7" s="734"/>
      <c r="DZ7" s="735"/>
      <c r="EA7" s="229"/>
    </row>
    <row r="8" spans="1:131" s="230" customFormat="1" ht="26.25" customHeight="1" x14ac:dyDescent="0.15">
      <c r="A8" s="233">
        <v>2</v>
      </c>
      <c r="B8" s="767" t="s">
        <v>393</v>
      </c>
      <c r="C8" s="768"/>
      <c r="D8" s="768"/>
      <c r="E8" s="768"/>
      <c r="F8" s="768"/>
      <c r="G8" s="768"/>
      <c r="H8" s="768"/>
      <c r="I8" s="768"/>
      <c r="J8" s="768"/>
      <c r="K8" s="768"/>
      <c r="L8" s="768"/>
      <c r="M8" s="768"/>
      <c r="N8" s="768"/>
      <c r="O8" s="768"/>
      <c r="P8" s="769"/>
      <c r="Q8" s="770">
        <v>50</v>
      </c>
      <c r="R8" s="771"/>
      <c r="S8" s="771"/>
      <c r="T8" s="771"/>
      <c r="U8" s="771"/>
      <c r="V8" s="771">
        <v>48</v>
      </c>
      <c r="W8" s="771"/>
      <c r="X8" s="771"/>
      <c r="Y8" s="771"/>
      <c r="Z8" s="771"/>
      <c r="AA8" s="771">
        <v>2</v>
      </c>
      <c r="AB8" s="771"/>
      <c r="AC8" s="771"/>
      <c r="AD8" s="771"/>
      <c r="AE8" s="772"/>
      <c r="AF8" s="773">
        <v>2</v>
      </c>
      <c r="AG8" s="774"/>
      <c r="AH8" s="774"/>
      <c r="AI8" s="774"/>
      <c r="AJ8" s="775"/>
      <c r="AK8" s="756">
        <v>21</v>
      </c>
      <c r="AL8" s="757"/>
      <c r="AM8" s="757"/>
      <c r="AN8" s="757"/>
      <c r="AO8" s="757"/>
      <c r="AP8" s="757">
        <v>12</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395</v>
      </c>
      <c r="B23" s="776" t="s">
        <v>396</v>
      </c>
      <c r="C23" s="777"/>
      <c r="D23" s="777"/>
      <c r="E23" s="777"/>
      <c r="F23" s="777"/>
      <c r="G23" s="777"/>
      <c r="H23" s="777"/>
      <c r="I23" s="777"/>
      <c r="J23" s="777"/>
      <c r="K23" s="777"/>
      <c r="L23" s="777"/>
      <c r="M23" s="777"/>
      <c r="N23" s="777"/>
      <c r="O23" s="777"/>
      <c r="P23" s="778"/>
      <c r="Q23" s="779">
        <f>5658+50</f>
        <v>5708</v>
      </c>
      <c r="R23" s="780"/>
      <c r="S23" s="780"/>
      <c r="T23" s="780"/>
      <c r="U23" s="780"/>
      <c r="V23" s="780">
        <f>48+5598</f>
        <v>5646</v>
      </c>
      <c r="W23" s="780"/>
      <c r="X23" s="780"/>
      <c r="Y23" s="780"/>
      <c r="Z23" s="780"/>
      <c r="AA23" s="780">
        <v>62</v>
      </c>
      <c r="AB23" s="780"/>
      <c r="AC23" s="780"/>
      <c r="AD23" s="780"/>
      <c r="AE23" s="781"/>
      <c r="AF23" s="782">
        <v>62</v>
      </c>
      <c r="AG23" s="780"/>
      <c r="AH23" s="780"/>
      <c r="AI23" s="780"/>
      <c r="AJ23" s="783"/>
      <c r="AK23" s="784"/>
      <c r="AL23" s="785"/>
      <c r="AM23" s="785"/>
      <c r="AN23" s="785"/>
      <c r="AO23" s="785"/>
      <c r="AP23" s="780">
        <f>5644+12</f>
        <v>5656</v>
      </c>
      <c r="AQ23" s="780"/>
      <c r="AR23" s="780"/>
      <c r="AS23" s="780"/>
      <c r="AT23" s="780"/>
      <c r="AU23" s="796"/>
      <c r="AV23" s="796"/>
      <c r="AW23" s="796"/>
      <c r="AX23" s="796"/>
      <c r="AY23" s="797"/>
      <c r="AZ23" s="798" t="s">
        <v>147</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375</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407</v>
      </c>
      <c r="C28" s="737"/>
      <c r="D28" s="737"/>
      <c r="E28" s="737"/>
      <c r="F28" s="737"/>
      <c r="G28" s="737"/>
      <c r="H28" s="737"/>
      <c r="I28" s="737"/>
      <c r="J28" s="737"/>
      <c r="K28" s="737"/>
      <c r="L28" s="737"/>
      <c r="M28" s="737"/>
      <c r="N28" s="737"/>
      <c r="O28" s="737"/>
      <c r="P28" s="738"/>
      <c r="Q28" s="809">
        <v>346</v>
      </c>
      <c r="R28" s="810"/>
      <c r="S28" s="810"/>
      <c r="T28" s="810"/>
      <c r="U28" s="810"/>
      <c r="V28" s="810">
        <v>342</v>
      </c>
      <c r="W28" s="810"/>
      <c r="X28" s="810"/>
      <c r="Y28" s="810"/>
      <c r="Z28" s="810"/>
      <c r="AA28" s="810">
        <v>4</v>
      </c>
      <c r="AB28" s="810"/>
      <c r="AC28" s="810"/>
      <c r="AD28" s="810"/>
      <c r="AE28" s="811"/>
      <c r="AF28" s="812">
        <v>4</v>
      </c>
      <c r="AG28" s="810"/>
      <c r="AH28" s="810"/>
      <c r="AI28" s="810"/>
      <c r="AJ28" s="813"/>
      <c r="AK28" s="814">
        <v>53</v>
      </c>
      <c r="AL28" s="815"/>
      <c r="AM28" s="815"/>
      <c r="AN28" s="815"/>
      <c r="AO28" s="815"/>
      <c r="AP28" s="815" t="s">
        <v>583</v>
      </c>
      <c r="AQ28" s="815"/>
      <c r="AR28" s="815"/>
      <c r="AS28" s="815"/>
      <c r="AT28" s="815"/>
      <c r="AU28" s="815" t="s">
        <v>583</v>
      </c>
      <c r="AV28" s="815"/>
      <c r="AW28" s="815"/>
      <c r="AX28" s="815"/>
      <c r="AY28" s="815"/>
      <c r="AZ28" s="816" t="s">
        <v>583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408</v>
      </c>
      <c r="C29" s="768"/>
      <c r="D29" s="768"/>
      <c r="E29" s="768"/>
      <c r="F29" s="768"/>
      <c r="G29" s="768"/>
      <c r="H29" s="768"/>
      <c r="I29" s="768"/>
      <c r="J29" s="768"/>
      <c r="K29" s="768"/>
      <c r="L29" s="768"/>
      <c r="M29" s="768"/>
      <c r="N29" s="768"/>
      <c r="O29" s="768"/>
      <c r="P29" s="769"/>
      <c r="Q29" s="770">
        <v>42</v>
      </c>
      <c r="R29" s="771"/>
      <c r="S29" s="771"/>
      <c r="T29" s="771"/>
      <c r="U29" s="771"/>
      <c r="V29" s="771">
        <v>42</v>
      </c>
      <c r="W29" s="771"/>
      <c r="X29" s="771"/>
      <c r="Y29" s="771"/>
      <c r="Z29" s="771"/>
      <c r="AA29" s="771">
        <v>0</v>
      </c>
      <c r="AB29" s="771"/>
      <c r="AC29" s="771"/>
      <c r="AD29" s="771"/>
      <c r="AE29" s="772"/>
      <c r="AF29" s="773">
        <v>0</v>
      </c>
      <c r="AG29" s="774"/>
      <c r="AH29" s="774"/>
      <c r="AI29" s="774"/>
      <c r="AJ29" s="775"/>
      <c r="AK29" s="821">
        <v>15</v>
      </c>
      <c r="AL29" s="817"/>
      <c r="AM29" s="817"/>
      <c r="AN29" s="817"/>
      <c r="AO29" s="817"/>
      <c r="AP29" s="817" t="s">
        <v>583</v>
      </c>
      <c r="AQ29" s="817"/>
      <c r="AR29" s="817"/>
      <c r="AS29" s="817"/>
      <c r="AT29" s="817"/>
      <c r="AU29" s="817" t="s">
        <v>583</v>
      </c>
      <c r="AV29" s="817"/>
      <c r="AW29" s="817"/>
      <c r="AX29" s="817"/>
      <c r="AY29" s="817"/>
      <c r="AZ29" s="818" t="s">
        <v>583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409</v>
      </c>
      <c r="C30" s="768"/>
      <c r="D30" s="768"/>
      <c r="E30" s="768"/>
      <c r="F30" s="768"/>
      <c r="G30" s="768"/>
      <c r="H30" s="768"/>
      <c r="I30" s="768"/>
      <c r="J30" s="768"/>
      <c r="K30" s="768"/>
      <c r="L30" s="768"/>
      <c r="M30" s="768"/>
      <c r="N30" s="768"/>
      <c r="O30" s="768"/>
      <c r="P30" s="769"/>
      <c r="Q30" s="770">
        <v>310</v>
      </c>
      <c r="R30" s="771"/>
      <c r="S30" s="771"/>
      <c r="T30" s="771"/>
      <c r="U30" s="771"/>
      <c r="V30" s="771">
        <v>298</v>
      </c>
      <c r="W30" s="771"/>
      <c r="X30" s="771"/>
      <c r="Y30" s="771"/>
      <c r="Z30" s="771"/>
      <c r="AA30" s="771">
        <v>12</v>
      </c>
      <c r="AB30" s="771"/>
      <c r="AC30" s="771"/>
      <c r="AD30" s="771"/>
      <c r="AE30" s="772"/>
      <c r="AF30" s="773">
        <v>12</v>
      </c>
      <c r="AG30" s="774"/>
      <c r="AH30" s="774"/>
      <c r="AI30" s="774"/>
      <c r="AJ30" s="775"/>
      <c r="AK30" s="821">
        <v>51</v>
      </c>
      <c r="AL30" s="817"/>
      <c r="AM30" s="817"/>
      <c r="AN30" s="817"/>
      <c r="AO30" s="817"/>
      <c r="AP30" s="817" t="s">
        <v>583</v>
      </c>
      <c r="AQ30" s="817"/>
      <c r="AR30" s="817"/>
      <c r="AS30" s="817"/>
      <c r="AT30" s="817"/>
      <c r="AU30" s="817" t="s">
        <v>583</v>
      </c>
      <c r="AV30" s="817"/>
      <c r="AW30" s="817"/>
      <c r="AX30" s="817"/>
      <c r="AY30" s="817"/>
      <c r="AZ30" s="818" t="s">
        <v>583</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410</v>
      </c>
      <c r="C31" s="768"/>
      <c r="D31" s="768"/>
      <c r="E31" s="768"/>
      <c r="F31" s="768"/>
      <c r="G31" s="768"/>
      <c r="H31" s="768"/>
      <c r="I31" s="768"/>
      <c r="J31" s="768"/>
      <c r="K31" s="768"/>
      <c r="L31" s="768"/>
      <c r="M31" s="768"/>
      <c r="N31" s="768"/>
      <c r="O31" s="768"/>
      <c r="P31" s="769"/>
      <c r="Q31" s="770">
        <v>511</v>
      </c>
      <c r="R31" s="771"/>
      <c r="S31" s="771"/>
      <c r="T31" s="771"/>
      <c r="U31" s="771"/>
      <c r="V31" s="771">
        <v>510</v>
      </c>
      <c r="W31" s="771"/>
      <c r="X31" s="771"/>
      <c r="Y31" s="771"/>
      <c r="Z31" s="771"/>
      <c r="AA31" s="771">
        <v>1</v>
      </c>
      <c r="AB31" s="771"/>
      <c r="AC31" s="771"/>
      <c r="AD31" s="771"/>
      <c r="AE31" s="772"/>
      <c r="AF31" s="773">
        <v>1</v>
      </c>
      <c r="AG31" s="774"/>
      <c r="AH31" s="774"/>
      <c r="AI31" s="774"/>
      <c r="AJ31" s="775"/>
      <c r="AK31" s="821">
        <v>222</v>
      </c>
      <c r="AL31" s="817"/>
      <c r="AM31" s="817"/>
      <c r="AN31" s="817"/>
      <c r="AO31" s="817"/>
      <c r="AP31" s="817">
        <v>1616</v>
      </c>
      <c r="AQ31" s="817"/>
      <c r="AR31" s="817"/>
      <c r="AS31" s="817"/>
      <c r="AT31" s="817"/>
      <c r="AU31" s="817">
        <v>701</v>
      </c>
      <c r="AV31" s="817"/>
      <c r="AW31" s="817"/>
      <c r="AX31" s="817"/>
      <c r="AY31" s="817"/>
      <c r="AZ31" s="818" t="s">
        <v>583</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411</v>
      </c>
      <c r="C32" s="768"/>
      <c r="D32" s="768"/>
      <c r="E32" s="768"/>
      <c r="F32" s="768"/>
      <c r="G32" s="768"/>
      <c r="H32" s="768"/>
      <c r="I32" s="768"/>
      <c r="J32" s="768"/>
      <c r="K32" s="768"/>
      <c r="L32" s="768"/>
      <c r="M32" s="768"/>
      <c r="N32" s="768"/>
      <c r="O32" s="768"/>
      <c r="P32" s="769"/>
      <c r="Q32" s="770">
        <v>86</v>
      </c>
      <c r="R32" s="771"/>
      <c r="S32" s="771"/>
      <c r="T32" s="771"/>
      <c r="U32" s="771"/>
      <c r="V32" s="771">
        <v>83</v>
      </c>
      <c r="W32" s="771"/>
      <c r="X32" s="771"/>
      <c r="Y32" s="771"/>
      <c r="Z32" s="771"/>
      <c r="AA32" s="771">
        <v>3</v>
      </c>
      <c r="AB32" s="771"/>
      <c r="AC32" s="771"/>
      <c r="AD32" s="771"/>
      <c r="AE32" s="772"/>
      <c r="AF32" s="773">
        <v>3</v>
      </c>
      <c r="AG32" s="774"/>
      <c r="AH32" s="774"/>
      <c r="AI32" s="774"/>
      <c r="AJ32" s="775"/>
      <c r="AK32" s="821">
        <v>34</v>
      </c>
      <c r="AL32" s="817"/>
      <c r="AM32" s="817"/>
      <c r="AN32" s="817"/>
      <c r="AO32" s="817"/>
      <c r="AP32" s="817">
        <v>7</v>
      </c>
      <c r="AQ32" s="817"/>
      <c r="AR32" s="817"/>
      <c r="AS32" s="817"/>
      <c r="AT32" s="817"/>
      <c r="AU32" s="817">
        <v>4</v>
      </c>
      <c r="AV32" s="817"/>
      <c r="AW32" s="817"/>
      <c r="AX32" s="817"/>
      <c r="AY32" s="817"/>
      <c r="AZ32" s="818" t="s">
        <v>583</v>
      </c>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412</v>
      </c>
      <c r="C33" s="768"/>
      <c r="D33" s="768"/>
      <c r="E33" s="768"/>
      <c r="F33" s="768"/>
      <c r="G33" s="768"/>
      <c r="H33" s="768"/>
      <c r="I33" s="768"/>
      <c r="J33" s="768"/>
      <c r="K33" s="768"/>
      <c r="L33" s="768"/>
      <c r="M33" s="768"/>
      <c r="N33" s="768"/>
      <c r="O33" s="768"/>
      <c r="P33" s="769"/>
      <c r="Q33" s="770">
        <v>102</v>
      </c>
      <c r="R33" s="771"/>
      <c r="S33" s="771"/>
      <c r="T33" s="771"/>
      <c r="U33" s="771"/>
      <c r="V33" s="771">
        <v>102</v>
      </c>
      <c r="W33" s="771"/>
      <c r="X33" s="771"/>
      <c r="Y33" s="771"/>
      <c r="Z33" s="771"/>
      <c r="AA33" s="771">
        <v>0</v>
      </c>
      <c r="AB33" s="771"/>
      <c r="AC33" s="771"/>
      <c r="AD33" s="771"/>
      <c r="AE33" s="772"/>
      <c r="AF33" s="773">
        <v>0</v>
      </c>
      <c r="AG33" s="774"/>
      <c r="AH33" s="774"/>
      <c r="AI33" s="774"/>
      <c r="AJ33" s="775"/>
      <c r="AK33" s="821" t="s">
        <v>583</v>
      </c>
      <c r="AL33" s="817"/>
      <c r="AM33" s="817"/>
      <c r="AN33" s="817"/>
      <c r="AO33" s="817"/>
      <c r="AP33" s="817">
        <v>39</v>
      </c>
      <c r="AQ33" s="817"/>
      <c r="AR33" s="817"/>
      <c r="AS33" s="817"/>
      <c r="AT33" s="817"/>
      <c r="AU33" s="817">
        <v>0</v>
      </c>
      <c r="AV33" s="817"/>
      <c r="AW33" s="817"/>
      <c r="AX33" s="817"/>
      <c r="AY33" s="817"/>
      <c r="AZ33" s="818" t="s">
        <v>583</v>
      </c>
      <c r="BA33" s="818"/>
      <c r="BB33" s="818"/>
      <c r="BC33" s="818"/>
      <c r="BD33" s="818"/>
      <c r="BE33" s="819" t="s">
        <v>413</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414</v>
      </c>
      <c r="C34" s="768"/>
      <c r="D34" s="768"/>
      <c r="E34" s="768"/>
      <c r="F34" s="768"/>
      <c r="G34" s="768"/>
      <c r="H34" s="768"/>
      <c r="I34" s="768"/>
      <c r="J34" s="768"/>
      <c r="K34" s="768"/>
      <c r="L34" s="768"/>
      <c r="M34" s="768"/>
      <c r="N34" s="768"/>
      <c r="O34" s="768"/>
      <c r="P34" s="769"/>
      <c r="Q34" s="770">
        <v>212</v>
      </c>
      <c r="R34" s="771"/>
      <c r="S34" s="771"/>
      <c r="T34" s="771"/>
      <c r="U34" s="771"/>
      <c r="V34" s="771">
        <v>211</v>
      </c>
      <c r="W34" s="771"/>
      <c r="X34" s="771"/>
      <c r="Y34" s="771"/>
      <c r="Z34" s="771"/>
      <c r="AA34" s="771">
        <v>1</v>
      </c>
      <c r="AB34" s="771"/>
      <c r="AC34" s="771"/>
      <c r="AD34" s="771"/>
      <c r="AE34" s="772"/>
      <c r="AF34" s="773">
        <v>1</v>
      </c>
      <c r="AG34" s="774"/>
      <c r="AH34" s="774"/>
      <c r="AI34" s="774"/>
      <c r="AJ34" s="775"/>
      <c r="AK34" s="821">
        <v>129</v>
      </c>
      <c r="AL34" s="817"/>
      <c r="AM34" s="817"/>
      <c r="AN34" s="817"/>
      <c r="AO34" s="817"/>
      <c r="AP34" s="817">
        <v>1036</v>
      </c>
      <c r="AQ34" s="817"/>
      <c r="AR34" s="817"/>
      <c r="AS34" s="817"/>
      <c r="AT34" s="817"/>
      <c r="AU34" s="817">
        <v>829</v>
      </c>
      <c r="AV34" s="817"/>
      <c r="AW34" s="817"/>
      <c r="AX34" s="817"/>
      <c r="AY34" s="817"/>
      <c r="AZ34" s="818" t="s">
        <v>583</v>
      </c>
      <c r="BA34" s="818"/>
      <c r="BB34" s="818"/>
      <c r="BC34" s="818"/>
      <c r="BD34" s="818"/>
      <c r="BE34" s="819" t="s">
        <v>415</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416</v>
      </c>
      <c r="C35" s="768"/>
      <c r="D35" s="768"/>
      <c r="E35" s="768"/>
      <c r="F35" s="768"/>
      <c r="G35" s="768"/>
      <c r="H35" s="768"/>
      <c r="I35" s="768"/>
      <c r="J35" s="768"/>
      <c r="K35" s="768"/>
      <c r="L35" s="768"/>
      <c r="M35" s="768"/>
      <c r="N35" s="768"/>
      <c r="O35" s="768"/>
      <c r="P35" s="769"/>
      <c r="Q35" s="770">
        <v>66</v>
      </c>
      <c r="R35" s="771"/>
      <c r="S35" s="771"/>
      <c r="T35" s="771"/>
      <c r="U35" s="771"/>
      <c r="V35" s="771">
        <v>66</v>
      </c>
      <c r="W35" s="771"/>
      <c r="X35" s="771"/>
      <c r="Y35" s="771"/>
      <c r="Z35" s="771"/>
      <c r="AA35" s="771">
        <v>0</v>
      </c>
      <c r="AB35" s="771"/>
      <c r="AC35" s="771"/>
      <c r="AD35" s="771"/>
      <c r="AE35" s="772"/>
      <c r="AF35" s="773">
        <v>0</v>
      </c>
      <c r="AG35" s="774"/>
      <c r="AH35" s="774"/>
      <c r="AI35" s="774"/>
      <c r="AJ35" s="775"/>
      <c r="AK35" s="821">
        <v>62</v>
      </c>
      <c r="AL35" s="817"/>
      <c r="AM35" s="817"/>
      <c r="AN35" s="817"/>
      <c r="AO35" s="817"/>
      <c r="AP35" s="817">
        <v>211</v>
      </c>
      <c r="AQ35" s="817"/>
      <c r="AR35" s="817"/>
      <c r="AS35" s="817"/>
      <c r="AT35" s="817"/>
      <c r="AU35" s="817">
        <v>204</v>
      </c>
      <c r="AV35" s="817"/>
      <c r="AW35" s="817"/>
      <c r="AX35" s="817"/>
      <c r="AY35" s="817"/>
      <c r="AZ35" s="818" t="s">
        <v>583</v>
      </c>
      <c r="BA35" s="818"/>
      <c r="BB35" s="818"/>
      <c r="BC35" s="818"/>
      <c r="BD35" s="818"/>
      <c r="BE35" s="819" t="s">
        <v>415</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t="s">
        <v>417</v>
      </c>
      <c r="C36" s="768"/>
      <c r="D36" s="768"/>
      <c r="E36" s="768"/>
      <c r="F36" s="768"/>
      <c r="G36" s="768"/>
      <c r="H36" s="768"/>
      <c r="I36" s="768"/>
      <c r="J36" s="768"/>
      <c r="K36" s="768"/>
      <c r="L36" s="768"/>
      <c r="M36" s="768"/>
      <c r="N36" s="768"/>
      <c r="O36" s="768"/>
      <c r="P36" s="769"/>
      <c r="Q36" s="770">
        <v>134</v>
      </c>
      <c r="R36" s="771"/>
      <c r="S36" s="771"/>
      <c r="T36" s="771"/>
      <c r="U36" s="771"/>
      <c r="V36" s="771">
        <v>133</v>
      </c>
      <c r="W36" s="771"/>
      <c r="X36" s="771"/>
      <c r="Y36" s="771"/>
      <c r="Z36" s="771"/>
      <c r="AA36" s="771">
        <v>1</v>
      </c>
      <c r="AB36" s="771"/>
      <c r="AC36" s="771"/>
      <c r="AD36" s="771"/>
      <c r="AE36" s="772"/>
      <c r="AF36" s="773">
        <v>1</v>
      </c>
      <c r="AG36" s="774"/>
      <c r="AH36" s="774"/>
      <c r="AI36" s="774"/>
      <c r="AJ36" s="775"/>
      <c r="AK36" s="821">
        <v>74</v>
      </c>
      <c r="AL36" s="817"/>
      <c r="AM36" s="817"/>
      <c r="AN36" s="817"/>
      <c r="AO36" s="817"/>
      <c r="AP36" s="817">
        <v>0</v>
      </c>
      <c r="AQ36" s="817"/>
      <c r="AR36" s="817"/>
      <c r="AS36" s="817"/>
      <c r="AT36" s="817"/>
      <c r="AU36" s="817">
        <v>0</v>
      </c>
      <c r="AV36" s="817"/>
      <c r="AW36" s="817"/>
      <c r="AX36" s="817"/>
      <c r="AY36" s="817"/>
      <c r="AZ36" s="818" t="s">
        <v>583</v>
      </c>
      <c r="BA36" s="818"/>
      <c r="BB36" s="818"/>
      <c r="BC36" s="818"/>
      <c r="BD36" s="818"/>
      <c r="BE36" s="819" t="s">
        <v>415</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418</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395</v>
      </c>
      <c r="B63" s="776" t="s">
        <v>419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23</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420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422</v>
      </c>
      <c r="B66" s="715"/>
      <c r="C66" s="715"/>
      <c r="D66" s="715"/>
      <c r="E66" s="715"/>
      <c r="F66" s="715"/>
      <c r="G66" s="715"/>
      <c r="H66" s="715"/>
      <c r="I66" s="715"/>
      <c r="J66" s="715"/>
      <c r="K66" s="715"/>
      <c r="L66" s="715"/>
      <c r="M66" s="715"/>
      <c r="N66" s="715"/>
      <c r="O66" s="715"/>
      <c r="P66" s="716"/>
      <c r="Q66" s="720" t="s">
        <v>399</v>
      </c>
      <c r="R66" s="721"/>
      <c r="S66" s="721"/>
      <c r="T66" s="721"/>
      <c r="U66" s="722"/>
      <c r="V66" s="720" t="s">
        <v>423</v>
      </c>
      <c r="W66" s="721"/>
      <c r="X66" s="721"/>
      <c r="Y66" s="721"/>
      <c r="Z66" s="722"/>
      <c r="AA66" s="720" t="s">
        <v>401</v>
      </c>
      <c r="AB66" s="721"/>
      <c r="AC66" s="721"/>
      <c r="AD66" s="721"/>
      <c r="AE66" s="722"/>
      <c r="AF66" s="841" t="s">
        <v>424</v>
      </c>
      <c r="AG66" s="802"/>
      <c r="AH66" s="802"/>
      <c r="AI66" s="802"/>
      <c r="AJ66" s="842"/>
      <c r="AK66" s="720" t="s">
        <v>425</v>
      </c>
      <c r="AL66" s="715"/>
      <c r="AM66" s="715"/>
      <c r="AN66" s="715"/>
      <c r="AO66" s="716"/>
      <c r="AP66" s="720" t="s">
        <v>426</v>
      </c>
      <c r="AQ66" s="721"/>
      <c r="AR66" s="721"/>
      <c r="AS66" s="721"/>
      <c r="AT66" s="722"/>
      <c r="AU66" s="720" t="s">
        <v>427</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585</v>
      </c>
      <c r="C68" s="857"/>
      <c r="D68" s="857"/>
      <c r="E68" s="857"/>
      <c r="F68" s="857"/>
      <c r="G68" s="857"/>
      <c r="H68" s="857"/>
      <c r="I68" s="857"/>
      <c r="J68" s="857"/>
      <c r="K68" s="857"/>
      <c r="L68" s="857"/>
      <c r="M68" s="857"/>
      <c r="N68" s="857"/>
      <c r="O68" s="857"/>
      <c r="P68" s="858"/>
      <c r="Q68" s="859">
        <v>1357</v>
      </c>
      <c r="R68" s="853"/>
      <c r="S68" s="853"/>
      <c r="T68" s="853"/>
      <c r="U68" s="853"/>
      <c r="V68" s="853">
        <v>1429</v>
      </c>
      <c r="W68" s="853"/>
      <c r="X68" s="853"/>
      <c r="Y68" s="853"/>
      <c r="Z68" s="853"/>
      <c r="AA68" s="853">
        <f>+Q68-V68</f>
        <v>-72</v>
      </c>
      <c r="AB68" s="853"/>
      <c r="AC68" s="853"/>
      <c r="AD68" s="853"/>
      <c r="AE68" s="853"/>
      <c r="AF68" s="853">
        <v>610</v>
      </c>
      <c r="AG68" s="853"/>
      <c r="AH68" s="853"/>
      <c r="AI68" s="853"/>
      <c r="AJ68" s="853"/>
      <c r="AK68" s="853" t="s">
        <v>583</v>
      </c>
      <c r="AL68" s="853"/>
      <c r="AM68" s="853"/>
      <c r="AN68" s="853"/>
      <c r="AO68" s="853"/>
      <c r="AP68" s="853">
        <v>85</v>
      </c>
      <c r="AQ68" s="853"/>
      <c r="AR68" s="853"/>
      <c r="AS68" s="853"/>
      <c r="AT68" s="853"/>
      <c r="AU68" s="853">
        <v>15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586</v>
      </c>
      <c r="C69" s="861"/>
      <c r="D69" s="861"/>
      <c r="E69" s="861"/>
      <c r="F69" s="861"/>
      <c r="G69" s="861"/>
      <c r="H69" s="861"/>
      <c r="I69" s="861"/>
      <c r="J69" s="861"/>
      <c r="K69" s="861"/>
      <c r="L69" s="861"/>
      <c r="M69" s="861"/>
      <c r="N69" s="861"/>
      <c r="O69" s="861"/>
      <c r="P69" s="862"/>
      <c r="Q69" s="863">
        <v>34</v>
      </c>
      <c r="R69" s="817"/>
      <c r="S69" s="817"/>
      <c r="T69" s="817"/>
      <c r="U69" s="817"/>
      <c r="V69" s="817">
        <v>26</v>
      </c>
      <c r="W69" s="817"/>
      <c r="X69" s="817"/>
      <c r="Y69" s="817"/>
      <c r="Z69" s="817"/>
      <c r="AA69" s="817">
        <v>8</v>
      </c>
      <c r="AB69" s="817"/>
      <c r="AC69" s="817"/>
      <c r="AD69" s="817"/>
      <c r="AE69" s="817"/>
      <c r="AF69" s="817">
        <v>8</v>
      </c>
      <c r="AG69" s="817"/>
      <c r="AH69" s="817"/>
      <c r="AI69" s="817"/>
      <c r="AJ69" s="817"/>
      <c r="AK69" s="817" t="s">
        <v>583</v>
      </c>
      <c r="AL69" s="817"/>
      <c r="AM69" s="817"/>
      <c r="AN69" s="817"/>
      <c r="AO69" s="817"/>
      <c r="AP69" s="817" t="s">
        <v>583</v>
      </c>
      <c r="AQ69" s="817"/>
      <c r="AR69" s="817"/>
      <c r="AS69" s="817"/>
      <c r="AT69" s="817"/>
      <c r="AU69" s="817" t="s">
        <v>583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587</v>
      </c>
      <c r="C70" s="861"/>
      <c r="D70" s="861"/>
      <c r="E70" s="861"/>
      <c r="F70" s="861"/>
      <c r="G70" s="861"/>
      <c r="H70" s="861"/>
      <c r="I70" s="861"/>
      <c r="J70" s="861"/>
      <c r="K70" s="861"/>
      <c r="L70" s="861"/>
      <c r="M70" s="861"/>
      <c r="N70" s="861"/>
      <c r="O70" s="861"/>
      <c r="P70" s="862"/>
      <c r="Q70" s="863">
        <v>285</v>
      </c>
      <c r="R70" s="817"/>
      <c r="S70" s="817"/>
      <c r="T70" s="817"/>
      <c r="U70" s="817"/>
      <c r="V70" s="817">
        <v>283</v>
      </c>
      <c r="W70" s="817"/>
      <c r="X70" s="817"/>
      <c r="Y70" s="817"/>
      <c r="Z70" s="817"/>
      <c r="AA70" s="817">
        <v>2</v>
      </c>
      <c r="AB70" s="817"/>
      <c r="AC70" s="817"/>
      <c r="AD70" s="817"/>
      <c r="AE70" s="817"/>
      <c r="AF70" s="817">
        <v>2</v>
      </c>
      <c r="AG70" s="817"/>
      <c r="AH70" s="817"/>
      <c r="AI70" s="817"/>
      <c r="AJ70" s="817"/>
      <c r="AK70" s="817" t="s">
        <v>583</v>
      </c>
      <c r="AL70" s="817"/>
      <c r="AM70" s="817"/>
      <c r="AN70" s="817"/>
      <c r="AO70" s="817"/>
      <c r="AP70" s="817">
        <v>444</v>
      </c>
      <c r="AQ70" s="817"/>
      <c r="AR70" s="817"/>
      <c r="AS70" s="817"/>
      <c r="AT70" s="817"/>
      <c r="AU70" s="817">
        <v>270</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588</v>
      </c>
      <c r="C71" s="861"/>
      <c r="D71" s="861"/>
      <c r="E71" s="861"/>
      <c r="F71" s="861"/>
      <c r="G71" s="861"/>
      <c r="H71" s="861"/>
      <c r="I71" s="861"/>
      <c r="J71" s="861"/>
      <c r="K71" s="861"/>
      <c r="L71" s="861"/>
      <c r="M71" s="861"/>
      <c r="N71" s="861"/>
      <c r="O71" s="861"/>
      <c r="P71" s="862"/>
      <c r="Q71" s="863">
        <v>117</v>
      </c>
      <c r="R71" s="817"/>
      <c r="S71" s="817"/>
      <c r="T71" s="817"/>
      <c r="U71" s="817"/>
      <c r="V71" s="817">
        <v>115</v>
      </c>
      <c r="W71" s="817"/>
      <c r="X71" s="817"/>
      <c r="Y71" s="817"/>
      <c r="Z71" s="817"/>
      <c r="AA71" s="817">
        <v>2</v>
      </c>
      <c r="AB71" s="817"/>
      <c r="AC71" s="817"/>
      <c r="AD71" s="817"/>
      <c r="AE71" s="817"/>
      <c r="AF71" s="817">
        <v>2</v>
      </c>
      <c r="AG71" s="817"/>
      <c r="AH71" s="817"/>
      <c r="AI71" s="817"/>
      <c r="AJ71" s="817"/>
      <c r="AK71" s="817" t="s">
        <v>583</v>
      </c>
      <c r="AL71" s="817"/>
      <c r="AM71" s="817"/>
      <c r="AN71" s="817"/>
      <c r="AO71" s="817"/>
      <c r="AP71" s="817" t="s">
        <v>583</v>
      </c>
      <c r="AQ71" s="817"/>
      <c r="AR71" s="817"/>
      <c r="AS71" s="817"/>
      <c r="AT71" s="817"/>
      <c r="AU71" s="817" t="s">
        <v>583</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589</v>
      </c>
      <c r="C72" s="861"/>
      <c r="D72" s="861"/>
      <c r="E72" s="861"/>
      <c r="F72" s="861"/>
      <c r="G72" s="861"/>
      <c r="H72" s="861"/>
      <c r="I72" s="861"/>
      <c r="J72" s="861"/>
      <c r="K72" s="861"/>
      <c r="L72" s="861"/>
      <c r="M72" s="861"/>
      <c r="N72" s="861"/>
      <c r="O72" s="861"/>
      <c r="P72" s="862"/>
      <c r="Q72" s="863">
        <v>514</v>
      </c>
      <c r="R72" s="817"/>
      <c r="S72" s="817"/>
      <c r="T72" s="817"/>
      <c r="U72" s="817"/>
      <c r="V72" s="817">
        <v>505</v>
      </c>
      <c r="W72" s="817"/>
      <c r="X72" s="817"/>
      <c r="Y72" s="817"/>
      <c r="Z72" s="817"/>
      <c r="AA72" s="817">
        <v>9</v>
      </c>
      <c r="AB72" s="817"/>
      <c r="AC72" s="817"/>
      <c r="AD72" s="817"/>
      <c r="AE72" s="817"/>
      <c r="AF72" s="817">
        <v>9</v>
      </c>
      <c r="AG72" s="817"/>
      <c r="AH72" s="817"/>
      <c r="AI72" s="817"/>
      <c r="AJ72" s="817"/>
      <c r="AK72" s="817" t="s">
        <v>583</v>
      </c>
      <c r="AL72" s="817"/>
      <c r="AM72" s="817"/>
      <c r="AN72" s="817"/>
      <c r="AO72" s="817"/>
      <c r="AP72" s="817" t="s">
        <v>583</v>
      </c>
      <c r="AQ72" s="817"/>
      <c r="AR72" s="817"/>
      <c r="AS72" s="817"/>
      <c r="AT72" s="817"/>
      <c r="AU72" s="817" t="s">
        <v>583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395</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312</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312</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312</v>
      </c>
      <c r="DR109" s="880"/>
      <c r="DS109" s="880"/>
      <c r="DT109" s="880"/>
      <c r="DU109" s="881"/>
      <c r="DV109" s="879" t="s">
        <v>439</v>
      </c>
      <c r="DW109" s="880"/>
      <c r="DX109" s="880"/>
      <c r="DY109" s="880"/>
      <c r="DZ109" s="882"/>
    </row>
    <row r="110" spans="1:131" s="224" customFormat="1" ht="26.25" customHeight="1" x14ac:dyDescent="0.15">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808982</v>
      </c>
      <c r="AB110" s="887"/>
      <c r="AC110" s="887"/>
      <c r="AD110" s="887"/>
      <c r="AE110" s="888"/>
      <c r="AF110" s="889">
        <v>784462</v>
      </c>
      <c r="AG110" s="887"/>
      <c r="AH110" s="887"/>
      <c r="AI110" s="887"/>
      <c r="AJ110" s="888"/>
      <c r="AK110" s="889">
        <v>718471</v>
      </c>
      <c r="AL110" s="887"/>
      <c r="AM110" s="887"/>
      <c r="AN110" s="887"/>
      <c r="AO110" s="888"/>
      <c r="AP110" s="890">
        <v>36.6</v>
      </c>
      <c r="AQ110" s="891"/>
      <c r="AR110" s="891"/>
      <c r="AS110" s="891"/>
      <c r="AT110" s="892"/>
      <c r="AU110" s="893" t="s">
        <v>73</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6323588</v>
      </c>
      <c r="BR110" s="918"/>
      <c r="BS110" s="918"/>
      <c r="BT110" s="918"/>
      <c r="BU110" s="918"/>
      <c r="BV110" s="918">
        <v>5956376</v>
      </c>
      <c r="BW110" s="918"/>
      <c r="BX110" s="918"/>
      <c r="BY110" s="918"/>
      <c r="BZ110" s="918"/>
      <c r="CA110" s="918">
        <v>5656369</v>
      </c>
      <c r="CB110" s="918"/>
      <c r="CC110" s="918"/>
      <c r="CD110" s="918"/>
      <c r="CE110" s="918"/>
      <c r="CF110" s="931">
        <v>288.10000000000002</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445</v>
      </c>
      <c r="DH110" s="918"/>
      <c r="DI110" s="918"/>
      <c r="DJ110" s="918"/>
      <c r="DK110" s="918"/>
      <c r="DL110" s="918" t="s">
        <v>446</v>
      </c>
      <c r="DM110" s="918"/>
      <c r="DN110" s="918"/>
      <c r="DO110" s="918"/>
      <c r="DP110" s="918"/>
      <c r="DQ110" s="918" t="s">
        <v>446</v>
      </c>
      <c r="DR110" s="918"/>
      <c r="DS110" s="918"/>
      <c r="DT110" s="918"/>
      <c r="DU110" s="918"/>
      <c r="DV110" s="919" t="s">
        <v>445</v>
      </c>
      <c r="DW110" s="919"/>
      <c r="DX110" s="919"/>
      <c r="DY110" s="919"/>
      <c r="DZ110" s="920"/>
    </row>
    <row r="111" spans="1:131" s="224" customFormat="1" ht="26.25" customHeight="1" x14ac:dyDescent="0.15">
      <c r="A111" s="921" t="s">
        <v>447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446</v>
      </c>
      <c r="AB111" s="925"/>
      <c r="AC111" s="925"/>
      <c r="AD111" s="925"/>
      <c r="AE111" s="926"/>
      <c r="AF111" s="927" t="s">
        <v>446</v>
      </c>
      <c r="AG111" s="925"/>
      <c r="AH111" s="925"/>
      <c r="AI111" s="925"/>
      <c r="AJ111" s="926"/>
      <c r="AK111" s="927" t="s">
        <v>446</v>
      </c>
      <c r="AL111" s="925"/>
      <c r="AM111" s="925"/>
      <c r="AN111" s="925"/>
      <c r="AO111" s="926"/>
      <c r="AP111" s="928" t="s">
        <v>445</v>
      </c>
      <c r="AQ111" s="929"/>
      <c r="AR111" s="929"/>
      <c r="AS111" s="929"/>
      <c r="AT111" s="930"/>
      <c r="AU111" s="895"/>
      <c r="AV111" s="896"/>
      <c r="AW111" s="896"/>
      <c r="AX111" s="896"/>
      <c r="AY111" s="896"/>
      <c r="AZ111" s="909" t="s">
        <v>448</v>
      </c>
      <c r="BA111" s="910"/>
      <c r="BB111" s="910"/>
      <c r="BC111" s="910"/>
      <c r="BD111" s="910"/>
      <c r="BE111" s="910"/>
      <c r="BF111" s="910"/>
      <c r="BG111" s="910"/>
      <c r="BH111" s="910"/>
      <c r="BI111" s="910"/>
      <c r="BJ111" s="910"/>
      <c r="BK111" s="910"/>
      <c r="BL111" s="910"/>
      <c r="BM111" s="910"/>
      <c r="BN111" s="910"/>
      <c r="BO111" s="910"/>
      <c r="BP111" s="911"/>
      <c r="BQ111" s="912">
        <v>32117</v>
      </c>
      <c r="BR111" s="913"/>
      <c r="BS111" s="913"/>
      <c r="BT111" s="913"/>
      <c r="BU111" s="913"/>
      <c r="BV111" s="913">
        <v>20546</v>
      </c>
      <c r="BW111" s="913"/>
      <c r="BX111" s="913"/>
      <c r="BY111" s="913"/>
      <c r="BZ111" s="913"/>
      <c r="CA111" s="913">
        <v>10268</v>
      </c>
      <c r="CB111" s="913"/>
      <c r="CC111" s="913"/>
      <c r="CD111" s="913"/>
      <c r="CE111" s="913"/>
      <c r="CF111" s="907">
        <v>0.5</v>
      </c>
      <c r="CG111" s="908"/>
      <c r="CH111" s="908"/>
      <c r="CI111" s="908"/>
      <c r="CJ111" s="908"/>
      <c r="CK111" s="935"/>
      <c r="CL111" s="936"/>
      <c r="CM111" s="909" t="s">
        <v>449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420</v>
      </c>
      <c r="DH111" s="913"/>
      <c r="DI111" s="913"/>
      <c r="DJ111" s="913"/>
      <c r="DK111" s="913"/>
      <c r="DL111" s="913" t="s">
        <v>420</v>
      </c>
      <c r="DM111" s="913"/>
      <c r="DN111" s="913"/>
      <c r="DO111" s="913"/>
      <c r="DP111" s="913"/>
      <c r="DQ111" s="913" t="s">
        <v>420</v>
      </c>
      <c r="DR111" s="913"/>
      <c r="DS111" s="913"/>
      <c r="DT111" s="913"/>
      <c r="DU111" s="913"/>
      <c r="DV111" s="914" t="s">
        <v>420</v>
      </c>
      <c r="DW111" s="914"/>
      <c r="DX111" s="914"/>
      <c r="DY111" s="914"/>
      <c r="DZ111" s="915"/>
    </row>
    <row r="112" spans="1:131" s="224" customFormat="1" ht="26.25" customHeight="1" x14ac:dyDescent="0.15">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445</v>
      </c>
      <c r="AB112" s="946"/>
      <c r="AC112" s="946"/>
      <c r="AD112" s="946"/>
      <c r="AE112" s="947"/>
      <c r="AF112" s="948" t="s">
        <v>445</v>
      </c>
      <c r="AG112" s="946"/>
      <c r="AH112" s="946"/>
      <c r="AI112" s="946"/>
      <c r="AJ112" s="947"/>
      <c r="AK112" s="948" t="s">
        <v>445</v>
      </c>
      <c r="AL112" s="946"/>
      <c r="AM112" s="946"/>
      <c r="AN112" s="946"/>
      <c r="AO112" s="947"/>
      <c r="AP112" s="949" t="s">
        <v>445</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1789022</v>
      </c>
      <c r="BR112" s="913"/>
      <c r="BS112" s="913"/>
      <c r="BT112" s="913"/>
      <c r="BU112" s="913"/>
      <c r="BV112" s="913">
        <v>1751005</v>
      </c>
      <c r="BW112" s="913"/>
      <c r="BX112" s="913"/>
      <c r="BY112" s="913"/>
      <c r="BZ112" s="913"/>
      <c r="CA112" s="913">
        <v>1738769</v>
      </c>
      <c r="CB112" s="913"/>
      <c r="CC112" s="913"/>
      <c r="CD112" s="913"/>
      <c r="CE112" s="913"/>
      <c r="CF112" s="907">
        <v>88.6</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445</v>
      </c>
      <c r="DH112" s="913"/>
      <c r="DI112" s="913"/>
      <c r="DJ112" s="913"/>
      <c r="DK112" s="913"/>
      <c r="DL112" s="913" t="s">
        <v>445</v>
      </c>
      <c r="DM112" s="913"/>
      <c r="DN112" s="913"/>
      <c r="DO112" s="913"/>
      <c r="DP112" s="913"/>
      <c r="DQ112" s="913" t="s">
        <v>445</v>
      </c>
      <c r="DR112" s="913"/>
      <c r="DS112" s="913"/>
      <c r="DT112" s="913"/>
      <c r="DU112" s="913"/>
      <c r="DV112" s="914" t="s">
        <v>445</v>
      </c>
      <c r="DW112" s="914"/>
      <c r="DX112" s="914"/>
      <c r="DY112" s="914"/>
      <c r="DZ112" s="915"/>
    </row>
    <row r="113" spans="1:130" s="224" customFormat="1" ht="26.25" customHeight="1" x14ac:dyDescent="0.15">
      <c r="A113" s="941"/>
      <c r="B113" s="942"/>
      <c r="C113" s="910" t="s">
        <v>454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124830</v>
      </c>
      <c r="AB113" s="925"/>
      <c r="AC113" s="925"/>
      <c r="AD113" s="925"/>
      <c r="AE113" s="926"/>
      <c r="AF113" s="927">
        <v>123360</v>
      </c>
      <c r="AG113" s="925"/>
      <c r="AH113" s="925"/>
      <c r="AI113" s="925"/>
      <c r="AJ113" s="926"/>
      <c r="AK113" s="927">
        <v>136645</v>
      </c>
      <c r="AL113" s="925"/>
      <c r="AM113" s="925"/>
      <c r="AN113" s="925"/>
      <c r="AO113" s="926"/>
      <c r="AP113" s="928">
        <v>7</v>
      </c>
      <c r="AQ113" s="929"/>
      <c r="AR113" s="929"/>
      <c r="AS113" s="929"/>
      <c r="AT113" s="930"/>
      <c r="AU113" s="895"/>
      <c r="AV113" s="896"/>
      <c r="AW113" s="896"/>
      <c r="AX113" s="896"/>
      <c r="AY113" s="896"/>
      <c r="AZ113" s="909" t="s">
        <v>455</v>
      </c>
      <c r="BA113" s="910"/>
      <c r="BB113" s="910"/>
      <c r="BC113" s="910"/>
      <c r="BD113" s="910"/>
      <c r="BE113" s="910"/>
      <c r="BF113" s="910"/>
      <c r="BG113" s="910"/>
      <c r="BH113" s="910"/>
      <c r="BI113" s="910"/>
      <c r="BJ113" s="910"/>
      <c r="BK113" s="910"/>
      <c r="BL113" s="910"/>
      <c r="BM113" s="910"/>
      <c r="BN113" s="910"/>
      <c r="BO113" s="910"/>
      <c r="BP113" s="911"/>
      <c r="BQ113" s="912">
        <v>335782</v>
      </c>
      <c r="BR113" s="913"/>
      <c r="BS113" s="913"/>
      <c r="BT113" s="913"/>
      <c r="BU113" s="913"/>
      <c r="BV113" s="913">
        <v>310005</v>
      </c>
      <c r="BW113" s="913"/>
      <c r="BX113" s="913"/>
      <c r="BY113" s="913"/>
      <c r="BZ113" s="913"/>
      <c r="CA113" s="913">
        <v>284788</v>
      </c>
      <c r="CB113" s="913"/>
      <c r="CC113" s="913"/>
      <c r="CD113" s="913"/>
      <c r="CE113" s="913"/>
      <c r="CF113" s="907">
        <v>14.5</v>
      </c>
      <c r="CG113" s="908"/>
      <c r="CH113" s="908"/>
      <c r="CI113" s="908"/>
      <c r="CJ113" s="908"/>
      <c r="CK113" s="935"/>
      <c r="CL113" s="936"/>
      <c r="CM113" s="909" t="s">
        <v>456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445</v>
      </c>
      <c r="DH113" s="946"/>
      <c r="DI113" s="946"/>
      <c r="DJ113" s="946"/>
      <c r="DK113" s="947"/>
      <c r="DL113" s="948" t="s">
        <v>445</v>
      </c>
      <c r="DM113" s="946"/>
      <c r="DN113" s="946"/>
      <c r="DO113" s="946"/>
      <c r="DP113" s="947"/>
      <c r="DQ113" s="948" t="s">
        <v>445</v>
      </c>
      <c r="DR113" s="946"/>
      <c r="DS113" s="946"/>
      <c r="DT113" s="946"/>
      <c r="DU113" s="947"/>
      <c r="DV113" s="949" t="s">
        <v>445</v>
      </c>
      <c r="DW113" s="950"/>
      <c r="DX113" s="950"/>
      <c r="DY113" s="950"/>
      <c r="DZ113" s="951"/>
    </row>
    <row r="114" spans="1:130" s="224" customFormat="1" ht="26.25" customHeight="1" x14ac:dyDescent="0.15">
      <c r="A114" s="941"/>
      <c r="B114" s="942"/>
      <c r="C114" s="910" t="s">
        <v>457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37004</v>
      </c>
      <c r="AB114" s="946"/>
      <c r="AC114" s="946"/>
      <c r="AD114" s="946"/>
      <c r="AE114" s="947"/>
      <c r="AF114" s="948">
        <v>37721</v>
      </c>
      <c r="AG114" s="946"/>
      <c r="AH114" s="946"/>
      <c r="AI114" s="946"/>
      <c r="AJ114" s="947"/>
      <c r="AK114" s="948">
        <v>36438</v>
      </c>
      <c r="AL114" s="946"/>
      <c r="AM114" s="946"/>
      <c r="AN114" s="946"/>
      <c r="AO114" s="947"/>
      <c r="AP114" s="949">
        <v>1.9</v>
      </c>
      <c r="AQ114" s="950"/>
      <c r="AR114" s="950"/>
      <c r="AS114" s="950"/>
      <c r="AT114" s="951"/>
      <c r="AU114" s="895"/>
      <c r="AV114" s="896"/>
      <c r="AW114" s="896"/>
      <c r="AX114" s="896"/>
      <c r="AY114" s="896"/>
      <c r="AZ114" s="909" t="s">
        <v>458</v>
      </c>
      <c r="BA114" s="910"/>
      <c r="BB114" s="910"/>
      <c r="BC114" s="910"/>
      <c r="BD114" s="910"/>
      <c r="BE114" s="910"/>
      <c r="BF114" s="910"/>
      <c r="BG114" s="910"/>
      <c r="BH114" s="910"/>
      <c r="BI114" s="910"/>
      <c r="BJ114" s="910"/>
      <c r="BK114" s="910"/>
      <c r="BL114" s="910"/>
      <c r="BM114" s="910"/>
      <c r="BN114" s="910"/>
      <c r="BO114" s="910"/>
      <c r="BP114" s="911"/>
      <c r="BQ114" s="912">
        <v>456148</v>
      </c>
      <c r="BR114" s="913"/>
      <c r="BS114" s="913"/>
      <c r="BT114" s="913"/>
      <c r="BU114" s="913"/>
      <c r="BV114" s="913">
        <v>450032</v>
      </c>
      <c r="BW114" s="913"/>
      <c r="BX114" s="913"/>
      <c r="BY114" s="913"/>
      <c r="BZ114" s="913"/>
      <c r="CA114" s="913">
        <v>430360</v>
      </c>
      <c r="CB114" s="913"/>
      <c r="CC114" s="913"/>
      <c r="CD114" s="913"/>
      <c r="CE114" s="913"/>
      <c r="CF114" s="907">
        <v>21.9</v>
      </c>
      <c r="CG114" s="908"/>
      <c r="CH114" s="908"/>
      <c r="CI114" s="908"/>
      <c r="CJ114" s="908"/>
      <c r="CK114" s="935"/>
      <c r="CL114" s="936"/>
      <c r="CM114" s="909" t="s">
        <v>459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445</v>
      </c>
      <c r="DH114" s="946"/>
      <c r="DI114" s="946"/>
      <c r="DJ114" s="946"/>
      <c r="DK114" s="947"/>
      <c r="DL114" s="948" t="s">
        <v>445</v>
      </c>
      <c r="DM114" s="946"/>
      <c r="DN114" s="946"/>
      <c r="DO114" s="946"/>
      <c r="DP114" s="947"/>
      <c r="DQ114" s="948" t="s">
        <v>445</v>
      </c>
      <c r="DR114" s="946"/>
      <c r="DS114" s="946"/>
      <c r="DT114" s="946"/>
      <c r="DU114" s="947"/>
      <c r="DV114" s="949" t="s">
        <v>445</v>
      </c>
      <c r="DW114" s="950"/>
      <c r="DX114" s="950"/>
      <c r="DY114" s="950"/>
      <c r="DZ114" s="951"/>
    </row>
    <row r="115" spans="1:130" s="224" customFormat="1" ht="26.25" customHeight="1" x14ac:dyDescent="0.15">
      <c r="A115" s="941"/>
      <c r="B115" s="942"/>
      <c r="C115" s="910" t="s">
        <v>460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11678</v>
      </c>
      <c r="AB115" s="925"/>
      <c r="AC115" s="925"/>
      <c r="AD115" s="925"/>
      <c r="AE115" s="926"/>
      <c r="AF115" s="927">
        <v>11640</v>
      </c>
      <c r="AG115" s="925"/>
      <c r="AH115" s="925"/>
      <c r="AI115" s="925"/>
      <c r="AJ115" s="926"/>
      <c r="AK115" s="927">
        <v>10326</v>
      </c>
      <c r="AL115" s="925"/>
      <c r="AM115" s="925"/>
      <c r="AN115" s="925"/>
      <c r="AO115" s="926"/>
      <c r="AP115" s="928">
        <v>0.5</v>
      </c>
      <c r="AQ115" s="929"/>
      <c r="AR115" s="929"/>
      <c r="AS115" s="929"/>
      <c r="AT115" s="930"/>
      <c r="AU115" s="895"/>
      <c r="AV115" s="896"/>
      <c r="AW115" s="896"/>
      <c r="AX115" s="896"/>
      <c r="AY115" s="896"/>
      <c r="AZ115" s="909" t="s">
        <v>461</v>
      </c>
      <c r="BA115" s="910"/>
      <c r="BB115" s="910"/>
      <c r="BC115" s="910"/>
      <c r="BD115" s="910"/>
      <c r="BE115" s="910"/>
      <c r="BF115" s="910"/>
      <c r="BG115" s="910"/>
      <c r="BH115" s="910"/>
      <c r="BI115" s="910"/>
      <c r="BJ115" s="910"/>
      <c r="BK115" s="910"/>
      <c r="BL115" s="910"/>
      <c r="BM115" s="910"/>
      <c r="BN115" s="910"/>
      <c r="BO115" s="910"/>
      <c r="BP115" s="911"/>
      <c r="BQ115" s="912" t="s">
        <v>445</v>
      </c>
      <c r="BR115" s="913"/>
      <c r="BS115" s="913"/>
      <c r="BT115" s="913"/>
      <c r="BU115" s="913"/>
      <c r="BV115" s="913" t="s">
        <v>445</v>
      </c>
      <c r="BW115" s="913"/>
      <c r="BX115" s="913"/>
      <c r="BY115" s="913"/>
      <c r="BZ115" s="913"/>
      <c r="CA115" s="913" t="s">
        <v>445</v>
      </c>
      <c r="CB115" s="913"/>
      <c r="CC115" s="913"/>
      <c r="CD115" s="913"/>
      <c r="CE115" s="913"/>
      <c r="CF115" s="907" t="s">
        <v>445</v>
      </c>
      <c r="CG115" s="908"/>
      <c r="CH115" s="908"/>
      <c r="CI115" s="908"/>
      <c r="CJ115" s="908"/>
      <c r="CK115" s="935"/>
      <c r="CL115" s="936"/>
      <c r="CM115" s="909" t="s">
        <v>462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445</v>
      </c>
      <c r="DH115" s="946"/>
      <c r="DI115" s="946"/>
      <c r="DJ115" s="946"/>
      <c r="DK115" s="947"/>
      <c r="DL115" s="948" t="s">
        <v>445</v>
      </c>
      <c r="DM115" s="946"/>
      <c r="DN115" s="946"/>
      <c r="DO115" s="946"/>
      <c r="DP115" s="947"/>
      <c r="DQ115" s="948" t="s">
        <v>445</v>
      </c>
      <c r="DR115" s="946"/>
      <c r="DS115" s="946"/>
      <c r="DT115" s="946"/>
      <c r="DU115" s="947"/>
      <c r="DV115" s="949" t="s">
        <v>445</v>
      </c>
      <c r="DW115" s="950"/>
      <c r="DX115" s="950"/>
      <c r="DY115" s="950"/>
      <c r="DZ115" s="951"/>
    </row>
    <row r="116" spans="1:130" s="224" customFormat="1" ht="26.25" customHeight="1" x14ac:dyDescent="0.15">
      <c r="A116" s="943"/>
      <c r="B116" s="944"/>
      <c r="C116" s="952" t="s">
        <v>463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1367</v>
      </c>
      <c r="AB116" s="946"/>
      <c r="AC116" s="946"/>
      <c r="AD116" s="946"/>
      <c r="AE116" s="947"/>
      <c r="AF116" s="948">
        <v>441</v>
      </c>
      <c r="AG116" s="946"/>
      <c r="AH116" s="946"/>
      <c r="AI116" s="946"/>
      <c r="AJ116" s="947"/>
      <c r="AK116" s="948" t="s">
        <v>445</v>
      </c>
      <c r="AL116" s="946"/>
      <c r="AM116" s="946"/>
      <c r="AN116" s="946"/>
      <c r="AO116" s="947"/>
      <c r="AP116" s="949" t="s">
        <v>445</v>
      </c>
      <c r="AQ116" s="950"/>
      <c r="AR116" s="950"/>
      <c r="AS116" s="950"/>
      <c r="AT116" s="951"/>
      <c r="AU116" s="895"/>
      <c r="AV116" s="896"/>
      <c r="AW116" s="896"/>
      <c r="AX116" s="896"/>
      <c r="AY116" s="896"/>
      <c r="AZ116" s="954" t="s">
        <v>464</v>
      </c>
      <c r="BA116" s="955"/>
      <c r="BB116" s="955"/>
      <c r="BC116" s="955"/>
      <c r="BD116" s="955"/>
      <c r="BE116" s="955"/>
      <c r="BF116" s="955"/>
      <c r="BG116" s="955"/>
      <c r="BH116" s="955"/>
      <c r="BI116" s="955"/>
      <c r="BJ116" s="955"/>
      <c r="BK116" s="955"/>
      <c r="BL116" s="955"/>
      <c r="BM116" s="955"/>
      <c r="BN116" s="955"/>
      <c r="BO116" s="955"/>
      <c r="BP116" s="956"/>
      <c r="BQ116" s="912" t="s">
        <v>445</v>
      </c>
      <c r="BR116" s="913"/>
      <c r="BS116" s="913"/>
      <c r="BT116" s="913"/>
      <c r="BU116" s="913"/>
      <c r="BV116" s="913" t="s">
        <v>445</v>
      </c>
      <c r="BW116" s="913"/>
      <c r="BX116" s="913"/>
      <c r="BY116" s="913"/>
      <c r="BZ116" s="913"/>
      <c r="CA116" s="913" t="s">
        <v>445</v>
      </c>
      <c r="CB116" s="913"/>
      <c r="CC116" s="913"/>
      <c r="CD116" s="913"/>
      <c r="CE116" s="913"/>
      <c r="CF116" s="907" t="s">
        <v>420</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445</v>
      </c>
      <c r="DH116" s="946"/>
      <c r="DI116" s="946"/>
      <c r="DJ116" s="946"/>
      <c r="DK116" s="947"/>
      <c r="DL116" s="948" t="s">
        <v>445</v>
      </c>
      <c r="DM116" s="946"/>
      <c r="DN116" s="946"/>
      <c r="DO116" s="946"/>
      <c r="DP116" s="947"/>
      <c r="DQ116" s="948" t="s">
        <v>445</v>
      </c>
      <c r="DR116" s="946"/>
      <c r="DS116" s="946"/>
      <c r="DT116" s="946"/>
      <c r="DU116" s="947"/>
      <c r="DV116" s="949" t="s">
        <v>445</v>
      </c>
      <c r="DW116" s="950"/>
      <c r="DX116" s="950"/>
      <c r="DY116" s="950"/>
      <c r="DZ116" s="951"/>
    </row>
    <row r="117" spans="1:130" s="224"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983861</v>
      </c>
      <c r="AB117" s="966"/>
      <c r="AC117" s="966"/>
      <c r="AD117" s="966"/>
      <c r="AE117" s="967"/>
      <c r="AF117" s="968">
        <v>957624</v>
      </c>
      <c r="AG117" s="966"/>
      <c r="AH117" s="966"/>
      <c r="AI117" s="966"/>
      <c r="AJ117" s="967"/>
      <c r="AK117" s="968">
        <v>901880</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147</v>
      </c>
      <c r="BR117" s="913"/>
      <c r="BS117" s="913"/>
      <c r="BT117" s="913"/>
      <c r="BU117" s="913"/>
      <c r="BV117" s="913" t="s">
        <v>420</v>
      </c>
      <c r="BW117" s="913"/>
      <c r="BX117" s="913"/>
      <c r="BY117" s="913"/>
      <c r="BZ117" s="913"/>
      <c r="CA117" s="913" t="s">
        <v>147</v>
      </c>
      <c r="CB117" s="913"/>
      <c r="CC117" s="913"/>
      <c r="CD117" s="913"/>
      <c r="CE117" s="913"/>
      <c r="CF117" s="907" t="s">
        <v>147</v>
      </c>
      <c r="CG117" s="908"/>
      <c r="CH117" s="908"/>
      <c r="CI117" s="908"/>
      <c r="CJ117" s="908"/>
      <c r="CK117" s="935"/>
      <c r="CL117" s="936"/>
      <c r="CM117" s="909" t="s">
        <v>468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147</v>
      </c>
      <c r="DH117" s="946"/>
      <c r="DI117" s="946"/>
      <c r="DJ117" s="946"/>
      <c r="DK117" s="947"/>
      <c r="DL117" s="948" t="s">
        <v>420</v>
      </c>
      <c r="DM117" s="946"/>
      <c r="DN117" s="946"/>
      <c r="DO117" s="946"/>
      <c r="DP117" s="947"/>
      <c r="DQ117" s="948" t="s">
        <v>147</v>
      </c>
      <c r="DR117" s="946"/>
      <c r="DS117" s="946"/>
      <c r="DT117" s="946"/>
      <c r="DU117" s="947"/>
      <c r="DV117" s="949" t="s">
        <v>147</v>
      </c>
      <c r="DW117" s="950"/>
      <c r="DX117" s="950"/>
      <c r="DY117" s="950"/>
      <c r="DZ117" s="951"/>
    </row>
    <row r="118" spans="1:130" s="224" customFormat="1" ht="26.25" customHeight="1" x14ac:dyDescent="0.15">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312</v>
      </c>
      <c r="AL118" s="880"/>
      <c r="AM118" s="880"/>
      <c r="AN118" s="880"/>
      <c r="AO118" s="881"/>
      <c r="AP118" s="957" t="s">
        <v>439</v>
      </c>
      <c r="AQ118" s="958"/>
      <c r="AR118" s="958"/>
      <c r="AS118" s="958"/>
      <c r="AT118" s="959"/>
      <c r="AU118" s="895"/>
      <c r="AV118" s="896"/>
      <c r="AW118" s="896"/>
      <c r="AX118" s="896"/>
      <c r="AY118" s="896"/>
      <c r="AZ118" s="960" t="s">
        <v>469</v>
      </c>
      <c r="BA118" s="952"/>
      <c r="BB118" s="952"/>
      <c r="BC118" s="952"/>
      <c r="BD118" s="952"/>
      <c r="BE118" s="952"/>
      <c r="BF118" s="952"/>
      <c r="BG118" s="952"/>
      <c r="BH118" s="952"/>
      <c r="BI118" s="952"/>
      <c r="BJ118" s="952"/>
      <c r="BK118" s="952"/>
      <c r="BL118" s="952"/>
      <c r="BM118" s="952"/>
      <c r="BN118" s="952"/>
      <c r="BO118" s="952"/>
      <c r="BP118" s="953"/>
      <c r="BQ118" s="986" t="s">
        <v>147</v>
      </c>
      <c r="BR118" s="987"/>
      <c r="BS118" s="987"/>
      <c r="BT118" s="987"/>
      <c r="BU118" s="987"/>
      <c r="BV118" s="987" t="s">
        <v>420</v>
      </c>
      <c r="BW118" s="987"/>
      <c r="BX118" s="987"/>
      <c r="BY118" s="987"/>
      <c r="BZ118" s="987"/>
      <c r="CA118" s="987" t="s">
        <v>420</v>
      </c>
      <c r="CB118" s="987"/>
      <c r="CC118" s="987"/>
      <c r="CD118" s="987"/>
      <c r="CE118" s="987"/>
      <c r="CF118" s="907" t="s">
        <v>147</v>
      </c>
      <c r="CG118" s="908"/>
      <c r="CH118" s="908"/>
      <c r="CI118" s="908"/>
      <c r="CJ118" s="908"/>
      <c r="CK118" s="935"/>
      <c r="CL118" s="936"/>
      <c r="CM118" s="909" t="s">
        <v>470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147</v>
      </c>
      <c r="DH118" s="946"/>
      <c r="DI118" s="946"/>
      <c r="DJ118" s="946"/>
      <c r="DK118" s="947"/>
      <c r="DL118" s="948" t="s">
        <v>147</v>
      </c>
      <c r="DM118" s="946"/>
      <c r="DN118" s="946"/>
      <c r="DO118" s="946"/>
      <c r="DP118" s="947"/>
      <c r="DQ118" s="948" t="s">
        <v>420</v>
      </c>
      <c r="DR118" s="946"/>
      <c r="DS118" s="946"/>
      <c r="DT118" s="946"/>
      <c r="DU118" s="947"/>
      <c r="DV118" s="949" t="s">
        <v>147</v>
      </c>
      <c r="DW118" s="950"/>
      <c r="DX118" s="950"/>
      <c r="DY118" s="950"/>
      <c r="DZ118" s="951"/>
    </row>
    <row r="119" spans="1:130" s="224" customFormat="1" ht="26.25" customHeight="1" x14ac:dyDescent="0.15">
      <c r="A119" s="1044"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147</v>
      </c>
      <c r="AB119" s="887"/>
      <c r="AC119" s="887"/>
      <c r="AD119" s="887"/>
      <c r="AE119" s="888"/>
      <c r="AF119" s="889" t="s">
        <v>147</v>
      </c>
      <c r="AG119" s="887"/>
      <c r="AH119" s="887"/>
      <c r="AI119" s="887"/>
      <c r="AJ119" s="888"/>
      <c r="AK119" s="889" t="s">
        <v>420</v>
      </c>
      <c r="AL119" s="887"/>
      <c r="AM119" s="887"/>
      <c r="AN119" s="887"/>
      <c r="AO119" s="888"/>
      <c r="AP119" s="890" t="s">
        <v>471</v>
      </c>
      <c r="AQ119" s="891"/>
      <c r="AR119" s="891"/>
      <c r="AS119" s="891"/>
      <c r="AT119" s="892"/>
      <c r="AU119" s="897"/>
      <c r="AV119" s="898"/>
      <c r="AW119" s="898"/>
      <c r="AX119" s="898"/>
      <c r="AY119" s="898"/>
      <c r="AZ119" s="247" t="s">
        <v>192</v>
      </c>
      <c r="BA119" s="247"/>
      <c r="BB119" s="247"/>
      <c r="BC119" s="247"/>
      <c r="BD119" s="247"/>
      <c r="BE119" s="247"/>
      <c r="BF119" s="247"/>
      <c r="BG119" s="247"/>
      <c r="BH119" s="247"/>
      <c r="BI119" s="247"/>
      <c r="BJ119" s="247"/>
      <c r="BK119" s="247"/>
      <c r="BL119" s="247"/>
      <c r="BM119" s="247"/>
      <c r="BN119" s="247"/>
      <c r="BO119" s="964" t="s">
        <v>472</v>
      </c>
      <c r="BP119" s="992"/>
      <c r="BQ119" s="986">
        <v>8936657</v>
      </c>
      <c r="BR119" s="987"/>
      <c r="BS119" s="987"/>
      <c r="BT119" s="987"/>
      <c r="BU119" s="987"/>
      <c r="BV119" s="987">
        <v>8487964</v>
      </c>
      <c r="BW119" s="987"/>
      <c r="BX119" s="987"/>
      <c r="BY119" s="987"/>
      <c r="BZ119" s="987"/>
      <c r="CA119" s="987">
        <v>8120554</v>
      </c>
      <c r="CB119" s="987"/>
      <c r="CC119" s="987"/>
      <c r="CD119" s="987"/>
      <c r="CE119" s="987"/>
      <c r="CF119" s="988"/>
      <c r="CG119" s="989"/>
      <c r="CH119" s="989"/>
      <c r="CI119" s="989"/>
      <c r="CJ119" s="990"/>
      <c r="CK119" s="937"/>
      <c r="CL119" s="938"/>
      <c r="CM119" s="960" t="s">
        <v>473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32117</v>
      </c>
      <c r="DH119" s="973"/>
      <c r="DI119" s="973"/>
      <c r="DJ119" s="973"/>
      <c r="DK119" s="974"/>
      <c r="DL119" s="972">
        <v>20546</v>
      </c>
      <c r="DM119" s="973"/>
      <c r="DN119" s="973"/>
      <c r="DO119" s="973"/>
      <c r="DP119" s="974"/>
      <c r="DQ119" s="972">
        <v>10268</v>
      </c>
      <c r="DR119" s="973"/>
      <c r="DS119" s="973"/>
      <c r="DT119" s="973"/>
      <c r="DU119" s="974"/>
      <c r="DV119" s="975">
        <v>0.5</v>
      </c>
      <c r="DW119" s="976"/>
      <c r="DX119" s="976"/>
      <c r="DY119" s="976"/>
      <c r="DZ119" s="977"/>
    </row>
    <row r="120" spans="1:130" s="224" customFormat="1" ht="26.25" customHeight="1" x14ac:dyDescent="0.15">
      <c r="A120" s="1045"/>
      <c r="B120" s="936"/>
      <c r="C120" s="909" t="s">
        <v>449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147</v>
      </c>
      <c r="AB120" s="946"/>
      <c r="AC120" s="946"/>
      <c r="AD120" s="946"/>
      <c r="AE120" s="947"/>
      <c r="AF120" s="948" t="s">
        <v>147</v>
      </c>
      <c r="AG120" s="946"/>
      <c r="AH120" s="946"/>
      <c r="AI120" s="946"/>
      <c r="AJ120" s="947"/>
      <c r="AK120" s="948" t="s">
        <v>420</v>
      </c>
      <c r="AL120" s="946"/>
      <c r="AM120" s="946"/>
      <c r="AN120" s="946"/>
      <c r="AO120" s="947"/>
      <c r="AP120" s="949" t="s">
        <v>420</v>
      </c>
      <c r="AQ120" s="950"/>
      <c r="AR120" s="950"/>
      <c r="AS120" s="950"/>
      <c r="AT120" s="951"/>
      <c r="AU120" s="978" t="s">
        <v>474</v>
      </c>
      <c r="AV120" s="979"/>
      <c r="AW120" s="979"/>
      <c r="AX120" s="979"/>
      <c r="AY120" s="980"/>
      <c r="AZ120" s="916" t="s">
        <v>475</v>
      </c>
      <c r="BA120" s="884"/>
      <c r="BB120" s="884"/>
      <c r="BC120" s="884"/>
      <c r="BD120" s="884"/>
      <c r="BE120" s="884"/>
      <c r="BF120" s="884"/>
      <c r="BG120" s="884"/>
      <c r="BH120" s="884"/>
      <c r="BI120" s="884"/>
      <c r="BJ120" s="884"/>
      <c r="BK120" s="884"/>
      <c r="BL120" s="884"/>
      <c r="BM120" s="884"/>
      <c r="BN120" s="884"/>
      <c r="BO120" s="884"/>
      <c r="BP120" s="885"/>
      <c r="BQ120" s="917">
        <v>2622422</v>
      </c>
      <c r="BR120" s="918"/>
      <c r="BS120" s="918"/>
      <c r="BT120" s="918"/>
      <c r="BU120" s="918"/>
      <c r="BV120" s="918">
        <v>2966177</v>
      </c>
      <c r="BW120" s="918"/>
      <c r="BX120" s="918"/>
      <c r="BY120" s="918"/>
      <c r="BZ120" s="918"/>
      <c r="CA120" s="918">
        <v>3317333</v>
      </c>
      <c r="CB120" s="918"/>
      <c r="CC120" s="918"/>
      <c r="CD120" s="918"/>
      <c r="CE120" s="918"/>
      <c r="CF120" s="931">
        <v>168.9</v>
      </c>
      <c r="CG120" s="932"/>
      <c r="CH120" s="932"/>
      <c r="CI120" s="932"/>
      <c r="CJ120" s="932"/>
      <c r="CK120" s="993" t="s">
        <v>476</v>
      </c>
      <c r="CL120" s="994"/>
      <c r="CM120" s="994"/>
      <c r="CN120" s="994"/>
      <c r="CO120" s="995"/>
      <c r="CP120" s="1001" t="s">
        <v>414</v>
      </c>
      <c r="CQ120" s="1002"/>
      <c r="CR120" s="1002"/>
      <c r="CS120" s="1002"/>
      <c r="CT120" s="1002"/>
      <c r="CU120" s="1002"/>
      <c r="CV120" s="1002"/>
      <c r="CW120" s="1002"/>
      <c r="CX120" s="1002"/>
      <c r="CY120" s="1002"/>
      <c r="CZ120" s="1002"/>
      <c r="DA120" s="1002"/>
      <c r="DB120" s="1002"/>
      <c r="DC120" s="1002"/>
      <c r="DD120" s="1002"/>
      <c r="DE120" s="1002"/>
      <c r="DF120" s="1003"/>
      <c r="DG120" s="917">
        <v>927192</v>
      </c>
      <c r="DH120" s="918"/>
      <c r="DI120" s="918"/>
      <c r="DJ120" s="918"/>
      <c r="DK120" s="918"/>
      <c r="DL120" s="918">
        <v>881459</v>
      </c>
      <c r="DM120" s="918"/>
      <c r="DN120" s="918"/>
      <c r="DO120" s="918"/>
      <c r="DP120" s="918"/>
      <c r="DQ120" s="918">
        <v>828716</v>
      </c>
      <c r="DR120" s="918"/>
      <c r="DS120" s="918"/>
      <c r="DT120" s="918"/>
      <c r="DU120" s="918"/>
      <c r="DV120" s="919">
        <v>42.2</v>
      </c>
      <c r="DW120" s="919"/>
      <c r="DX120" s="919"/>
      <c r="DY120" s="919"/>
      <c r="DZ120" s="920"/>
    </row>
    <row r="121" spans="1:130" s="224" customFormat="1" ht="26.25" customHeight="1" x14ac:dyDescent="0.15">
      <c r="A121" s="1045"/>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147</v>
      </c>
      <c r="AB121" s="946"/>
      <c r="AC121" s="946"/>
      <c r="AD121" s="946"/>
      <c r="AE121" s="947"/>
      <c r="AF121" s="948" t="s">
        <v>420</v>
      </c>
      <c r="AG121" s="946"/>
      <c r="AH121" s="946"/>
      <c r="AI121" s="946"/>
      <c r="AJ121" s="947"/>
      <c r="AK121" s="948" t="s">
        <v>420</v>
      </c>
      <c r="AL121" s="946"/>
      <c r="AM121" s="946"/>
      <c r="AN121" s="946"/>
      <c r="AO121" s="947"/>
      <c r="AP121" s="949" t="s">
        <v>471</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v>472369</v>
      </c>
      <c r="BR121" s="913"/>
      <c r="BS121" s="913"/>
      <c r="BT121" s="913"/>
      <c r="BU121" s="913"/>
      <c r="BV121" s="913">
        <v>430091</v>
      </c>
      <c r="BW121" s="913"/>
      <c r="BX121" s="913"/>
      <c r="BY121" s="913"/>
      <c r="BZ121" s="913"/>
      <c r="CA121" s="913">
        <v>427522</v>
      </c>
      <c r="CB121" s="913"/>
      <c r="CC121" s="913"/>
      <c r="CD121" s="913"/>
      <c r="CE121" s="913"/>
      <c r="CF121" s="907">
        <v>21.8</v>
      </c>
      <c r="CG121" s="908"/>
      <c r="CH121" s="908"/>
      <c r="CI121" s="908"/>
      <c r="CJ121" s="908"/>
      <c r="CK121" s="996"/>
      <c r="CL121" s="997"/>
      <c r="CM121" s="997"/>
      <c r="CN121" s="997"/>
      <c r="CO121" s="998"/>
      <c r="CP121" s="1006" t="s">
        <v>479</v>
      </c>
      <c r="CQ121" s="1007"/>
      <c r="CR121" s="1007"/>
      <c r="CS121" s="1007"/>
      <c r="CT121" s="1007"/>
      <c r="CU121" s="1007"/>
      <c r="CV121" s="1007"/>
      <c r="CW121" s="1007"/>
      <c r="CX121" s="1007"/>
      <c r="CY121" s="1007"/>
      <c r="CZ121" s="1007"/>
      <c r="DA121" s="1007"/>
      <c r="DB121" s="1007"/>
      <c r="DC121" s="1007"/>
      <c r="DD121" s="1007"/>
      <c r="DE121" s="1007"/>
      <c r="DF121" s="1008"/>
      <c r="DG121" s="912">
        <v>578922</v>
      </c>
      <c r="DH121" s="913"/>
      <c r="DI121" s="913"/>
      <c r="DJ121" s="913"/>
      <c r="DK121" s="913"/>
      <c r="DL121" s="913">
        <v>624245</v>
      </c>
      <c r="DM121" s="913"/>
      <c r="DN121" s="913"/>
      <c r="DO121" s="913"/>
      <c r="DP121" s="913"/>
      <c r="DQ121" s="913">
        <v>701444</v>
      </c>
      <c r="DR121" s="913"/>
      <c r="DS121" s="913"/>
      <c r="DT121" s="913"/>
      <c r="DU121" s="913"/>
      <c r="DV121" s="914">
        <v>35.700000000000003</v>
      </c>
      <c r="DW121" s="914"/>
      <c r="DX121" s="914"/>
      <c r="DY121" s="914"/>
      <c r="DZ121" s="915"/>
    </row>
    <row r="122" spans="1:130" s="224" customFormat="1" ht="26.25" customHeight="1" x14ac:dyDescent="0.15">
      <c r="A122" s="1045"/>
      <c r="B122" s="936"/>
      <c r="C122" s="909" t="s">
        <v>459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420</v>
      </c>
      <c r="AB122" s="946"/>
      <c r="AC122" s="946"/>
      <c r="AD122" s="946"/>
      <c r="AE122" s="947"/>
      <c r="AF122" s="948" t="s">
        <v>420</v>
      </c>
      <c r="AG122" s="946"/>
      <c r="AH122" s="946"/>
      <c r="AI122" s="946"/>
      <c r="AJ122" s="947"/>
      <c r="AK122" s="948" t="s">
        <v>147</v>
      </c>
      <c r="AL122" s="946"/>
      <c r="AM122" s="946"/>
      <c r="AN122" s="946"/>
      <c r="AO122" s="947"/>
      <c r="AP122" s="949" t="s">
        <v>471</v>
      </c>
      <c r="AQ122" s="950"/>
      <c r="AR122" s="950"/>
      <c r="AS122" s="950"/>
      <c r="AT122" s="951"/>
      <c r="AU122" s="981"/>
      <c r="AV122" s="982"/>
      <c r="AW122" s="982"/>
      <c r="AX122" s="982"/>
      <c r="AY122" s="983"/>
      <c r="AZ122" s="960" t="s">
        <v>480</v>
      </c>
      <c r="BA122" s="952"/>
      <c r="BB122" s="952"/>
      <c r="BC122" s="952"/>
      <c r="BD122" s="952"/>
      <c r="BE122" s="952"/>
      <c r="BF122" s="952"/>
      <c r="BG122" s="952"/>
      <c r="BH122" s="952"/>
      <c r="BI122" s="952"/>
      <c r="BJ122" s="952"/>
      <c r="BK122" s="952"/>
      <c r="BL122" s="952"/>
      <c r="BM122" s="952"/>
      <c r="BN122" s="952"/>
      <c r="BO122" s="952"/>
      <c r="BP122" s="953"/>
      <c r="BQ122" s="986">
        <v>5616175</v>
      </c>
      <c r="BR122" s="987"/>
      <c r="BS122" s="987"/>
      <c r="BT122" s="987"/>
      <c r="BU122" s="987"/>
      <c r="BV122" s="987">
        <v>5255046</v>
      </c>
      <c r="BW122" s="987"/>
      <c r="BX122" s="987"/>
      <c r="BY122" s="987"/>
      <c r="BZ122" s="987"/>
      <c r="CA122" s="987">
        <v>4912448</v>
      </c>
      <c r="CB122" s="987"/>
      <c r="CC122" s="987"/>
      <c r="CD122" s="987"/>
      <c r="CE122" s="987"/>
      <c r="CF122" s="1004">
        <v>250.2</v>
      </c>
      <c r="CG122" s="1005"/>
      <c r="CH122" s="1005"/>
      <c r="CI122" s="1005"/>
      <c r="CJ122" s="1005"/>
      <c r="CK122" s="996"/>
      <c r="CL122" s="997"/>
      <c r="CM122" s="997"/>
      <c r="CN122" s="997"/>
      <c r="CO122" s="998"/>
      <c r="CP122" s="1006" t="s">
        <v>416</v>
      </c>
      <c r="CQ122" s="1007"/>
      <c r="CR122" s="1007"/>
      <c r="CS122" s="1007"/>
      <c r="CT122" s="1007"/>
      <c r="CU122" s="1007"/>
      <c r="CV122" s="1007"/>
      <c r="CW122" s="1007"/>
      <c r="CX122" s="1007"/>
      <c r="CY122" s="1007"/>
      <c r="CZ122" s="1007"/>
      <c r="DA122" s="1007"/>
      <c r="DB122" s="1007"/>
      <c r="DC122" s="1007"/>
      <c r="DD122" s="1007"/>
      <c r="DE122" s="1007"/>
      <c r="DF122" s="1008"/>
      <c r="DG122" s="912">
        <v>281572</v>
      </c>
      <c r="DH122" s="913"/>
      <c r="DI122" s="913"/>
      <c r="DJ122" s="913"/>
      <c r="DK122" s="913"/>
      <c r="DL122" s="913">
        <v>244238</v>
      </c>
      <c r="DM122" s="913"/>
      <c r="DN122" s="913"/>
      <c r="DO122" s="913"/>
      <c r="DP122" s="913"/>
      <c r="DQ122" s="913">
        <v>204230</v>
      </c>
      <c r="DR122" s="913"/>
      <c r="DS122" s="913"/>
      <c r="DT122" s="913"/>
      <c r="DU122" s="913"/>
      <c r="DV122" s="914">
        <v>10.4</v>
      </c>
      <c r="DW122" s="914"/>
      <c r="DX122" s="914"/>
      <c r="DY122" s="914"/>
      <c r="DZ122" s="915"/>
    </row>
    <row r="123" spans="1:130" s="224" customFormat="1" ht="26.25" customHeight="1" x14ac:dyDescent="0.15">
      <c r="A123" s="1045"/>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147</v>
      </c>
      <c r="AB123" s="946"/>
      <c r="AC123" s="946"/>
      <c r="AD123" s="946"/>
      <c r="AE123" s="947"/>
      <c r="AF123" s="948" t="s">
        <v>147</v>
      </c>
      <c r="AG123" s="946"/>
      <c r="AH123" s="946"/>
      <c r="AI123" s="946"/>
      <c r="AJ123" s="947"/>
      <c r="AK123" s="948" t="s">
        <v>420</v>
      </c>
      <c r="AL123" s="946"/>
      <c r="AM123" s="946"/>
      <c r="AN123" s="946"/>
      <c r="AO123" s="947"/>
      <c r="AP123" s="949" t="s">
        <v>420</v>
      </c>
      <c r="AQ123" s="950"/>
      <c r="AR123" s="950"/>
      <c r="AS123" s="950"/>
      <c r="AT123" s="951"/>
      <c r="AU123" s="984"/>
      <c r="AV123" s="985"/>
      <c r="AW123" s="985"/>
      <c r="AX123" s="985"/>
      <c r="AY123" s="985"/>
      <c r="AZ123" s="247" t="s">
        <v>192</v>
      </c>
      <c r="BA123" s="247"/>
      <c r="BB123" s="247"/>
      <c r="BC123" s="247"/>
      <c r="BD123" s="247"/>
      <c r="BE123" s="247"/>
      <c r="BF123" s="247"/>
      <c r="BG123" s="247"/>
      <c r="BH123" s="247"/>
      <c r="BI123" s="247"/>
      <c r="BJ123" s="247"/>
      <c r="BK123" s="247"/>
      <c r="BL123" s="247"/>
      <c r="BM123" s="247"/>
      <c r="BN123" s="247"/>
      <c r="BO123" s="964" t="s">
        <v>481</v>
      </c>
      <c r="BP123" s="992"/>
      <c r="BQ123" s="1051">
        <v>8710966</v>
      </c>
      <c r="BR123" s="1018"/>
      <c r="BS123" s="1018"/>
      <c r="BT123" s="1018"/>
      <c r="BU123" s="1018"/>
      <c r="BV123" s="1018">
        <v>8651314</v>
      </c>
      <c r="BW123" s="1018"/>
      <c r="BX123" s="1018"/>
      <c r="BY123" s="1018"/>
      <c r="BZ123" s="1018"/>
      <c r="CA123" s="1018">
        <v>8657303</v>
      </c>
      <c r="CB123" s="1018"/>
      <c r="CC123" s="1018"/>
      <c r="CD123" s="1018"/>
      <c r="CE123" s="1018"/>
      <c r="CF123" s="988"/>
      <c r="CG123" s="989"/>
      <c r="CH123" s="989"/>
      <c r="CI123" s="989"/>
      <c r="CJ123" s="990"/>
      <c r="CK123" s="996"/>
      <c r="CL123" s="997"/>
      <c r="CM123" s="997"/>
      <c r="CN123" s="997"/>
      <c r="CO123" s="998"/>
      <c r="CP123" s="1006" t="s">
        <v>482</v>
      </c>
      <c r="CQ123" s="1007"/>
      <c r="CR123" s="1007"/>
      <c r="CS123" s="1007"/>
      <c r="CT123" s="1007"/>
      <c r="CU123" s="1007"/>
      <c r="CV123" s="1007"/>
      <c r="CW123" s="1007"/>
      <c r="CX123" s="1007"/>
      <c r="CY123" s="1007"/>
      <c r="CZ123" s="1007"/>
      <c r="DA123" s="1007"/>
      <c r="DB123" s="1007"/>
      <c r="DC123" s="1007"/>
      <c r="DD123" s="1007"/>
      <c r="DE123" s="1007"/>
      <c r="DF123" s="1008"/>
      <c r="DG123" s="945">
        <v>1336</v>
      </c>
      <c r="DH123" s="946"/>
      <c r="DI123" s="946"/>
      <c r="DJ123" s="946"/>
      <c r="DK123" s="947"/>
      <c r="DL123" s="948">
        <v>1063</v>
      </c>
      <c r="DM123" s="946"/>
      <c r="DN123" s="946"/>
      <c r="DO123" s="946"/>
      <c r="DP123" s="947"/>
      <c r="DQ123" s="948">
        <v>4379</v>
      </c>
      <c r="DR123" s="946"/>
      <c r="DS123" s="946"/>
      <c r="DT123" s="946"/>
      <c r="DU123" s="947"/>
      <c r="DV123" s="949">
        <v>0.2</v>
      </c>
      <c r="DW123" s="950"/>
      <c r="DX123" s="950"/>
      <c r="DY123" s="950"/>
      <c r="DZ123" s="951"/>
    </row>
    <row r="124" spans="1:130" s="224" customFormat="1" ht="26.25" customHeight="1" thickBot="1" x14ac:dyDescent="0.2">
      <c r="A124" s="1045"/>
      <c r="B124" s="936"/>
      <c r="C124" s="909" t="s">
        <v>468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420</v>
      </c>
      <c r="AB124" s="946"/>
      <c r="AC124" s="946"/>
      <c r="AD124" s="946"/>
      <c r="AE124" s="947"/>
      <c r="AF124" s="948" t="s">
        <v>147</v>
      </c>
      <c r="AG124" s="946"/>
      <c r="AH124" s="946"/>
      <c r="AI124" s="946"/>
      <c r="AJ124" s="947"/>
      <c r="AK124" s="948" t="s">
        <v>420</v>
      </c>
      <c r="AL124" s="946"/>
      <c r="AM124" s="946"/>
      <c r="AN124" s="946"/>
      <c r="AO124" s="947"/>
      <c r="AP124" s="949" t="s">
        <v>420</v>
      </c>
      <c r="AQ124" s="950"/>
      <c r="AR124" s="950"/>
      <c r="AS124" s="950"/>
      <c r="AT124" s="951"/>
      <c r="AU124" s="1047" t="s">
        <v>483</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12</v>
      </c>
      <c r="BR124" s="1014"/>
      <c r="BS124" s="1014"/>
      <c r="BT124" s="1014"/>
      <c r="BU124" s="1014"/>
      <c r="BV124" s="1014" t="s">
        <v>147</v>
      </c>
      <c r="BW124" s="1014"/>
      <c r="BX124" s="1014"/>
      <c r="BY124" s="1014"/>
      <c r="BZ124" s="1014"/>
      <c r="CA124" s="1014" t="s">
        <v>147</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t="s">
        <v>420</v>
      </c>
      <c r="DH124" s="973"/>
      <c r="DI124" s="973"/>
      <c r="DJ124" s="973"/>
      <c r="DK124" s="974"/>
      <c r="DL124" s="972" t="s">
        <v>147</v>
      </c>
      <c r="DM124" s="973"/>
      <c r="DN124" s="973"/>
      <c r="DO124" s="973"/>
      <c r="DP124" s="974"/>
      <c r="DQ124" s="972" t="s">
        <v>420</v>
      </c>
      <c r="DR124" s="973"/>
      <c r="DS124" s="973"/>
      <c r="DT124" s="973"/>
      <c r="DU124" s="974"/>
      <c r="DV124" s="975" t="s">
        <v>471</v>
      </c>
      <c r="DW124" s="976"/>
      <c r="DX124" s="976"/>
      <c r="DY124" s="976"/>
      <c r="DZ124" s="977"/>
    </row>
    <row r="125" spans="1:130" s="224" customFormat="1" ht="26.25" customHeight="1" x14ac:dyDescent="0.15">
      <c r="A125" s="1045"/>
      <c r="B125" s="936"/>
      <c r="C125" s="909" t="s">
        <v>470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471</v>
      </c>
      <c r="AB125" s="946"/>
      <c r="AC125" s="946"/>
      <c r="AD125" s="946"/>
      <c r="AE125" s="947"/>
      <c r="AF125" s="948" t="s">
        <v>420</v>
      </c>
      <c r="AG125" s="946"/>
      <c r="AH125" s="946"/>
      <c r="AI125" s="946"/>
      <c r="AJ125" s="947"/>
      <c r="AK125" s="948" t="s">
        <v>147</v>
      </c>
      <c r="AL125" s="946"/>
      <c r="AM125" s="946"/>
      <c r="AN125" s="946"/>
      <c r="AO125" s="947"/>
      <c r="AP125" s="949" t="s">
        <v>147</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471</v>
      </c>
      <c r="DH125" s="918"/>
      <c r="DI125" s="918"/>
      <c r="DJ125" s="918"/>
      <c r="DK125" s="918"/>
      <c r="DL125" s="918" t="s">
        <v>420</v>
      </c>
      <c r="DM125" s="918"/>
      <c r="DN125" s="918"/>
      <c r="DO125" s="918"/>
      <c r="DP125" s="918"/>
      <c r="DQ125" s="918" t="s">
        <v>471</v>
      </c>
      <c r="DR125" s="918"/>
      <c r="DS125" s="918"/>
      <c r="DT125" s="918"/>
      <c r="DU125" s="918"/>
      <c r="DV125" s="919" t="s">
        <v>147</v>
      </c>
      <c r="DW125" s="919"/>
      <c r="DX125" s="919"/>
      <c r="DY125" s="919"/>
      <c r="DZ125" s="920"/>
    </row>
    <row r="126" spans="1:130" s="224" customFormat="1" ht="26.25" customHeight="1" thickBot="1" x14ac:dyDescent="0.2">
      <c r="A126" s="1045"/>
      <c r="B126" s="936"/>
      <c r="C126" s="909" t="s">
        <v>473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11581</v>
      </c>
      <c r="AB126" s="946"/>
      <c r="AC126" s="946"/>
      <c r="AD126" s="946"/>
      <c r="AE126" s="947"/>
      <c r="AF126" s="948">
        <v>11570</v>
      </c>
      <c r="AG126" s="946"/>
      <c r="AH126" s="946"/>
      <c r="AI126" s="946"/>
      <c r="AJ126" s="947"/>
      <c r="AK126" s="948">
        <v>10278</v>
      </c>
      <c r="AL126" s="946"/>
      <c r="AM126" s="946"/>
      <c r="AN126" s="946"/>
      <c r="AO126" s="947"/>
      <c r="AP126" s="949">
        <v>0.5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471</v>
      </c>
      <c r="DH126" s="913"/>
      <c r="DI126" s="913"/>
      <c r="DJ126" s="913"/>
      <c r="DK126" s="913"/>
      <c r="DL126" s="913" t="s">
        <v>420</v>
      </c>
      <c r="DM126" s="913"/>
      <c r="DN126" s="913"/>
      <c r="DO126" s="913"/>
      <c r="DP126" s="913"/>
      <c r="DQ126" s="913" t="s">
        <v>420</v>
      </c>
      <c r="DR126" s="913"/>
      <c r="DS126" s="913"/>
      <c r="DT126" s="913"/>
      <c r="DU126" s="913"/>
      <c r="DV126" s="914" t="s">
        <v>147</v>
      </c>
      <c r="DW126" s="914"/>
      <c r="DX126" s="914"/>
      <c r="DY126" s="914"/>
      <c r="DZ126" s="915"/>
    </row>
    <row r="127" spans="1:130" s="224" customFormat="1" ht="26.25" customHeight="1" x14ac:dyDescent="0.15">
      <c r="A127" s="1046"/>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97</v>
      </c>
      <c r="AB127" s="946"/>
      <c r="AC127" s="946"/>
      <c r="AD127" s="946"/>
      <c r="AE127" s="947"/>
      <c r="AF127" s="948">
        <v>70</v>
      </c>
      <c r="AG127" s="946"/>
      <c r="AH127" s="946"/>
      <c r="AI127" s="946"/>
      <c r="AJ127" s="947"/>
      <c r="AK127" s="948">
        <v>48</v>
      </c>
      <c r="AL127" s="946"/>
      <c r="AM127" s="946"/>
      <c r="AN127" s="946"/>
      <c r="AO127" s="947"/>
      <c r="AP127" s="949">
        <v>0</v>
      </c>
      <c r="AQ127" s="950"/>
      <c r="AR127" s="950"/>
      <c r="AS127" s="950"/>
      <c r="AT127" s="951"/>
      <c r="AU127" s="226"/>
      <c r="AV127" s="226"/>
      <c r="AW127" s="226"/>
      <c r="AX127" s="1019" t="s">
        <v>489</v>
      </c>
      <c r="AY127" s="1020"/>
      <c r="AZ127" s="1020"/>
      <c r="BA127" s="1020"/>
      <c r="BB127" s="1020"/>
      <c r="BC127" s="1020"/>
      <c r="BD127" s="1020"/>
      <c r="BE127" s="1021"/>
      <c r="BF127" s="1022" t="s">
        <v>490</v>
      </c>
      <c r="BG127" s="1020"/>
      <c r="BH127" s="1020"/>
      <c r="BI127" s="1020"/>
      <c r="BJ127" s="1020"/>
      <c r="BK127" s="1020"/>
      <c r="BL127" s="1021"/>
      <c r="BM127" s="1022" t="s">
        <v>491</v>
      </c>
      <c r="BN127" s="1020"/>
      <c r="BO127" s="1020"/>
      <c r="BP127" s="1020"/>
      <c r="BQ127" s="1020"/>
      <c r="BR127" s="1020"/>
      <c r="BS127" s="1021"/>
      <c r="BT127" s="1022" t="s">
        <v>492</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147</v>
      </c>
      <c r="DH127" s="913"/>
      <c r="DI127" s="913"/>
      <c r="DJ127" s="913"/>
      <c r="DK127" s="913"/>
      <c r="DL127" s="913" t="s">
        <v>147</v>
      </c>
      <c r="DM127" s="913"/>
      <c r="DN127" s="913"/>
      <c r="DO127" s="913"/>
      <c r="DP127" s="913"/>
      <c r="DQ127" s="913" t="s">
        <v>471</v>
      </c>
      <c r="DR127" s="913"/>
      <c r="DS127" s="913"/>
      <c r="DT127" s="913"/>
      <c r="DU127" s="913"/>
      <c r="DV127" s="914" t="s">
        <v>471</v>
      </c>
      <c r="DW127" s="914"/>
      <c r="DX127" s="914"/>
      <c r="DY127" s="914"/>
      <c r="DZ127" s="915"/>
    </row>
    <row r="128" spans="1:130" s="224" customFormat="1" ht="26.25" customHeight="1" thickBot="1" x14ac:dyDescent="0.2">
      <c r="A128" s="1029" t="s">
        <v>494</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495</v>
      </c>
      <c r="X128" s="1031"/>
      <c r="Y128" s="1031"/>
      <c r="Z128" s="1032"/>
      <c r="AA128" s="1033">
        <v>105244</v>
      </c>
      <c r="AB128" s="1034"/>
      <c r="AC128" s="1034"/>
      <c r="AD128" s="1034"/>
      <c r="AE128" s="1035"/>
      <c r="AF128" s="1036">
        <v>106874</v>
      </c>
      <c r="AG128" s="1034"/>
      <c r="AH128" s="1034"/>
      <c r="AI128" s="1034"/>
      <c r="AJ128" s="1035"/>
      <c r="AK128" s="1036">
        <v>77522</v>
      </c>
      <c r="AL128" s="1034"/>
      <c r="AM128" s="1034"/>
      <c r="AN128" s="1034"/>
      <c r="AO128" s="1035"/>
      <c r="AP128" s="1037"/>
      <c r="AQ128" s="1038"/>
      <c r="AR128" s="1038"/>
      <c r="AS128" s="1038"/>
      <c r="AT128" s="1039"/>
      <c r="AU128" s="226"/>
      <c r="AV128" s="226"/>
      <c r="AW128" s="226"/>
      <c r="AX128" s="883" t="s">
        <v>496</v>
      </c>
      <c r="AY128" s="884"/>
      <c r="AZ128" s="884"/>
      <c r="BA128" s="884"/>
      <c r="BB128" s="884"/>
      <c r="BC128" s="884"/>
      <c r="BD128" s="884"/>
      <c r="BE128" s="885"/>
      <c r="BF128" s="1040" t="s">
        <v>420</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497</v>
      </c>
      <c r="CQ128" s="713"/>
      <c r="CR128" s="713"/>
      <c r="CS128" s="713"/>
      <c r="CT128" s="713"/>
      <c r="CU128" s="713"/>
      <c r="CV128" s="713"/>
      <c r="CW128" s="713"/>
      <c r="CX128" s="713"/>
      <c r="CY128" s="713"/>
      <c r="CZ128" s="713"/>
      <c r="DA128" s="713"/>
      <c r="DB128" s="713"/>
      <c r="DC128" s="713"/>
      <c r="DD128" s="713"/>
      <c r="DE128" s="713"/>
      <c r="DF128" s="1024"/>
      <c r="DG128" s="1025" t="s">
        <v>147</v>
      </c>
      <c r="DH128" s="1026"/>
      <c r="DI128" s="1026"/>
      <c r="DJ128" s="1026"/>
      <c r="DK128" s="1026"/>
      <c r="DL128" s="1026" t="s">
        <v>147</v>
      </c>
      <c r="DM128" s="1026"/>
      <c r="DN128" s="1026"/>
      <c r="DO128" s="1026"/>
      <c r="DP128" s="1026"/>
      <c r="DQ128" s="1026" t="s">
        <v>147</v>
      </c>
      <c r="DR128" s="1026"/>
      <c r="DS128" s="1026"/>
      <c r="DT128" s="1026"/>
      <c r="DU128" s="1026"/>
      <c r="DV128" s="1027" t="s">
        <v>420</v>
      </c>
      <c r="DW128" s="1027"/>
      <c r="DX128" s="1027"/>
      <c r="DY128" s="1027"/>
      <c r="DZ128" s="1028"/>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2475437</v>
      </c>
      <c r="AB129" s="946"/>
      <c r="AC129" s="946"/>
      <c r="AD129" s="946"/>
      <c r="AE129" s="947"/>
      <c r="AF129" s="948">
        <v>2586787</v>
      </c>
      <c r="AG129" s="946"/>
      <c r="AH129" s="946"/>
      <c r="AI129" s="946"/>
      <c r="AJ129" s="947"/>
      <c r="AK129" s="948">
        <v>2515507</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420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601223</v>
      </c>
      <c r="AB130" s="946"/>
      <c r="AC130" s="946"/>
      <c r="AD130" s="946"/>
      <c r="AE130" s="947"/>
      <c r="AF130" s="948">
        <v>540509</v>
      </c>
      <c r="AG130" s="946"/>
      <c r="AH130" s="946"/>
      <c r="AI130" s="946"/>
      <c r="AJ130" s="947"/>
      <c r="AK130" s="948">
        <v>551941</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14.6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1874214</v>
      </c>
      <c r="AB131" s="973"/>
      <c r="AC131" s="973"/>
      <c r="AD131" s="973"/>
      <c r="AE131" s="974"/>
      <c r="AF131" s="972">
        <v>2046278</v>
      </c>
      <c r="AG131" s="973"/>
      <c r="AH131" s="973"/>
      <c r="AI131" s="973"/>
      <c r="AJ131" s="974"/>
      <c r="AK131" s="972">
        <v>1963566</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4"/>
      <c r="BF131" s="1071" t="s">
        <v>420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14.80055106</v>
      </c>
      <c r="AB132" s="1084"/>
      <c r="AC132" s="1084"/>
      <c r="AD132" s="1084"/>
      <c r="AE132" s="1085"/>
      <c r="AF132" s="1086">
        <v>15.161234200000001</v>
      </c>
      <c r="AG132" s="1084"/>
      <c r="AH132" s="1084"/>
      <c r="AI132" s="1084"/>
      <c r="AJ132" s="1085"/>
      <c r="AK132" s="1086">
        <v>13.8735851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13.9</v>
      </c>
      <c r="AB133" s="1067"/>
      <c r="AC133" s="1067"/>
      <c r="AD133" s="1067"/>
      <c r="AE133" s="1068"/>
      <c r="AF133" s="1066">
        <v>14.3</v>
      </c>
      <c r="AG133" s="1067"/>
      <c r="AH133" s="1067"/>
      <c r="AI133" s="1067"/>
      <c r="AJ133" s="1068"/>
      <c r="AK133" s="1066">
        <v>14.6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lu8d53Cf99ZEWdE+6seEPXFfkCve7u92cqEDCoVtiiyXdCU1BsKpEO5vvpJtsfQ16wyNHXgklfaJTva34u7DA==" saltValue="WdVW6romwCvtuHX3K2dS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7E47F-0B54-412A-8AC7-C7BAD5543EB2}">
  <sheetPr>
    <pageSetUpPr fitToPage="1"/>
  </sheetPr>
  <dimension ref="A1:DQ105"/>
  <sheetViews>
    <sheetView showGridLines="0" view="pageBreakPreview" topLeftCell="A7" zoomScale="70" zoomScaleNormal="85" zoomScaleSheetLayoutView="70" workbookViewId="0">
      <selection activeCell="BE51" sqref="BE51"/>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t+iK5OX5qSCg4kozwSNTT4wUhF21eCN9Ao13pYqy7AEome8dT3ou1Slx5Mz+YWn77JvSoom1ppUMWAsy/wouQ==" saltValue="OLyfs9ebwC7Be2b43/ky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52"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OkMTFa02J5ca5MmiegEX9kd1sx0dheogK/aX+c19vlC/D/JBwHPs4YPyH0WPZMuQWxQr2R/PG8nGuelilvYA==" saltValue="rjVEgJzBxJpnKIPeARN4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3"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510</v>
      </c>
      <c r="AL6" s="260"/>
      <c r="AM6" s="260"/>
      <c r="AN6" s="260"/>
    </row>
    <row r="7" spans="1:46" ht="13.5" customHeight="1" x14ac:dyDescent="0.15">
      <c r="A7" s="259"/>
      <c r="AK7" s="262"/>
      <c r="AL7" s="263"/>
      <c r="AM7" s="263"/>
      <c r="AN7" s="264"/>
      <c r="AO7" s="1101" t="s">
        <v>511</v>
      </c>
      <c r="AP7" s="265"/>
      <c r="AQ7" s="266" t="s">
        <v>512</v>
      </c>
      <c r="AR7" s="267"/>
    </row>
    <row r="8" spans="1:46" x14ac:dyDescent="0.15">
      <c r="A8" s="259"/>
      <c r="AK8" s="268"/>
      <c r="AL8" s="269"/>
      <c r="AM8" s="269"/>
      <c r="AN8" s="270"/>
      <c r="AO8" s="1102"/>
      <c r="AP8" s="271" t="s">
        <v>513</v>
      </c>
      <c r="AQ8" s="272" t="s">
        <v>514</v>
      </c>
      <c r="AR8" s="273" t="s">
        <v>515</v>
      </c>
    </row>
    <row r="9" spans="1:46" x14ac:dyDescent="0.15">
      <c r="A9" s="259"/>
      <c r="AK9" s="1103" t="s">
        <v>516</v>
      </c>
      <c r="AL9" s="1104"/>
      <c r="AM9" s="1104"/>
      <c r="AN9" s="1105"/>
      <c r="AO9" s="274">
        <v>599708</v>
      </c>
      <c r="AP9" s="274">
        <v>265475</v>
      </c>
      <c r="AQ9" s="275">
        <v>239803</v>
      </c>
      <c r="AR9" s="276">
        <v>10.7</v>
      </c>
    </row>
    <row r="10" spans="1:46" ht="13.5" customHeight="1" x14ac:dyDescent="0.15">
      <c r="A10" s="259"/>
      <c r="AK10" s="1103" t="s">
        <v>517</v>
      </c>
      <c r="AL10" s="1104"/>
      <c r="AM10" s="1104"/>
      <c r="AN10" s="1105"/>
      <c r="AO10" s="277">
        <v>181155</v>
      </c>
      <c r="AP10" s="277">
        <v>80193</v>
      </c>
      <c r="AQ10" s="278">
        <v>35073</v>
      </c>
      <c r="AR10" s="279">
        <v>128.6</v>
      </c>
    </row>
    <row r="11" spans="1:46" ht="13.5" customHeight="1" x14ac:dyDescent="0.15">
      <c r="A11" s="259"/>
      <c r="AK11" s="1103" t="s">
        <v>518</v>
      </c>
      <c r="AL11" s="1104"/>
      <c r="AM11" s="1104"/>
      <c r="AN11" s="1105"/>
      <c r="AO11" s="277" t="s">
        <v>519</v>
      </c>
      <c r="AP11" s="277" t="s">
        <v>519</v>
      </c>
      <c r="AQ11" s="278">
        <v>3640</v>
      </c>
      <c r="AR11" s="279" t="s">
        <v>519</v>
      </c>
    </row>
    <row r="12" spans="1:46" ht="13.5" customHeight="1" x14ac:dyDescent="0.15">
      <c r="A12" s="259"/>
      <c r="AK12" s="1103" t="s">
        <v>520</v>
      </c>
      <c r="AL12" s="1104"/>
      <c r="AM12" s="1104"/>
      <c r="AN12" s="1105"/>
      <c r="AO12" s="277" t="s">
        <v>519</v>
      </c>
      <c r="AP12" s="277" t="s">
        <v>519</v>
      </c>
      <c r="AQ12" s="278" t="s">
        <v>519</v>
      </c>
      <c r="AR12" s="279" t="s">
        <v>519</v>
      </c>
    </row>
    <row r="13" spans="1:46" ht="13.5" customHeight="1" x14ac:dyDescent="0.15">
      <c r="A13" s="259"/>
      <c r="AK13" s="1103" t="s">
        <v>521</v>
      </c>
      <c r="AL13" s="1104"/>
      <c r="AM13" s="1104"/>
      <c r="AN13" s="1105"/>
      <c r="AO13" s="277">
        <v>193797</v>
      </c>
      <c r="AP13" s="277">
        <v>85789</v>
      </c>
      <c r="AQ13" s="278">
        <v>11407</v>
      </c>
      <c r="AR13" s="279">
        <v>652.1</v>
      </c>
    </row>
    <row r="14" spans="1:46" ht="13.5" customHeight="1" x14ac:dyDescent="0.15">
      <c r="A14" s="259"/>
      <c r="AK14" s="1103" t="s">
        <v>522</v>
      </c>
      <c r="AL14" s="1104"/>
      <c r="AM14" s="1104"/>
      <c r="AN14" s="1105"/>
      <c r="AO14" s="277">
        <v>15250</v>
      </c>
      <c r="AP14" s="277">
        <v>6751</v>
      </c>
      <c r="AQ14" s="278">
        <v>4585</v>
      </c>
      <c r="AR14" s="279">
        <v>47.2</v>
      </c>
    </row>
    <row r="15" spans="1:46" ht="13.5" customHeight="1" x14ac:dyDescent="0.15">
      <c r="A15" s="259"/>
      <c r="AK15" s="1106" t="s">
        <v>523</v>
      </c>
      <c r="AL15" s="1107"/>
      <c r="AM15" s="1107"/>
      <c r="AN15" s="1108"/>
      <c r="AO15" s="277">
        <v>-53942</v>
      </c>
      <c r="AP15" s="277">
        <v>-23879</v>
      </c>
      <c r="AQ15" s="278">
        <v>-18839</v>
      </c>
      <c r="AR15" s="279">
        <v>26.8</v>
      </c>
    </row>
    <row r="16" spans="1:46" x14ac:dyDescent="0.15">
      <c r="A16" s="259"/>
      <c r="AK16" s="1106" t="s">
        <v>192</v>
      </c>
      <c r="AL16" s="1107"/>
      <c r="AM16" s="1107"/>
      <c r="AN16" s="1108"/>
      <c r="AO16" s="277">
        <v>935968</v>
      </c>
      <c r="AP16" s="277">
        <v>414328</v>
      </c>
      <c r="AQ16" s="278">
        <v>275669</v>
      </c>
      <c r="AR16" s="279">
        <v>50.3</v>
      </c>
    </row>
    <row r="17" spans="1:46" x14ac:dyDescent="0.15">
      <c r="A17" s="259"/>
    </row>
    <row r="18" spans="1:46" x14ac:dyDescent="0.15">
      <c r="A18" s="259"/>
      <c r="AQ18" s="280"/>
      <c r="AR18" s="280"/>
    </row>
    <row r="19" spans="1:46" x14ac:dyDescent="0.15">
      <c r="A19" s="259"/>
      <c r="AK19" s="255" t="s">
        <v>524</v>
      </c>
    </row>
    <row r="20" spans="1:46" x14ac:dyDescent="0.15">
      <c r="A20" s="259"/>
      <c r="AK20" s="281"/>
      <c r="AL20" s="282"/>
      <c r="AM20" s="282"/>
      <c r="AN20" s="283"/>
      <c r="AO20" s="284" t="s">
        <v>525</v>
      </c>
      <c r="AP20" s="285" t="s">
        <v>526</v>
      </c>
      <c r="AQ20" s="286" t="s">
        <v>527</v>
      </c>
      <c r="AR20" s="287"/>
    </row>
    <row r="21" spans="1:46" s="260" customFormat="1" x14ac:dyDescent="0.15">
      <c r="A21" s="288"/>
      <c r="AK21" s="1109" t="s">
        <v>528</v>
      </c>
      <c r="AL21" s="1110"/>
      <c r="AM21" s="1110"/>
      <c r="AN21" s="1111"/>
      <c r="AO21" s="289">
        <v>29.22</v>
      </c>
      <c r="AP21" s="290">
        <v>23.86</v>
      </c>
      <c r="AQ21" s="291">
        <v>5.36</v>
      </c>
      <c r="AS21" s="292"/>
      <c r="AT21" s="288"/>
    </row>
    <row r="22" spans="1:46" s="260" customFormat="1" x14ac:dyDescent="0.15">
      <c r="A22" s="288"/>
      <c r="AK22" s="1109" t="s">
        <v>529</v>
      </c>
      <c r="AL22" s="1110"/>
      <c r="AM22" s="1110"/>
      <c r="AN22" s="1111"/>
      <c r="AO22" s="293">
        <v>95.6</v>
      </c>
      <c r="AP22" s="294">
        <v>95.5</v>
      </c>
      <c r="AQ22" s="295">
        <v>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532</v>
      </c>
      <c r="AL29" s="260"/>
      <c r="AM29" s="260"/>
      <c r="AN29" s="260"/>
      <c r="AS29" s="302"/>
    </row>
    <row r="30" spans="1:46" ht="13.5" customHeight="1" x14ac:dyDescent="0.15">
      <c r="A30" s="259"/>
      <c r="AK30" s="262"/>
      <c r="AL30" s="263"/>
      <c r="AM30" s="263"/>
      <c r="AN30" s="264"/>
      <c r="AO30" s="1101" t="s">
        <v>511</v>
      </c>
      <c r="AP30" s="265"/>
      <c r="AQ30" s="266" t="s">
        <v>512</v>
      </c>
      <c r="AR30" s="267"/>
    </row>
    <row r="31" spans="1:46" x14ac:dyDescent="0.15">
      <c r="A31" s="259"/>
      <c r="AK31" s="268"/>
      <c r="AL31" s="269"/>
      <c r="AM31" s="269"/>
      <c r="AN31" s="270"/>
      <c r="AO31" s="1102"/>
      <c r="AP31" s="271" t="s">
        <v>513</v>
      </c>
      <c r="AQ31" s="272" t="s">
        <v>514</v>
      </c>
      <c r="AR31" s="273" t="s">
        <v>515</v>
      </c>
    </row>
    <row r="32" spans="1:46" ht="27" customHeight="1" x14ac:dyDescent="0.15">
      <c r="A32" s="259"/>
      <c r="AK32" s="1117" t="s">
        <v>533</v>
      </c>
      <c r="AL32" s="1118"/>
      <c r="AM32" s="1118"/>
      <c r="AN32" s="1119"/>
      <c r="AO32" s="303">
        <v>718471</v>
      </c>
      <c r="AP32" s="303">
        <v>318048</v>
      </c>
      <c r="AQ32" s="304">
        <v>162926</v>
      </c>
      <c r="AR32" s="305">
        <v>95.2</v>
      </c>
    </row>
    <row r="33" spans="1:46" ht="13.5" customHeight="1" x14ac:dyDescent="0.15">
      <c r="A33" s="259"/>
      <c r="AK33" s="1117" t="s">
        <v>534</v>
      </c>
      <c r="AL33" s="1118"/>
      <c r="AM33" s="1118"/>
      <c r="AN33" s="1119"/>
      <c r="AO33" s="303" t="s">
        <v>519</v>
      </c>
      <c r="AP33" s="303" t="s">
        <v>519</v>
      </c>
      <c r="AQ33" s="304" t="s">
        <v>519</v>
      </c>
      <c r="AR33" s="305" t="s">
        <v>519</v>
      </c>
    </row>
    <row r="34" spans="1:46" ht="27" customHeight="1" x14ac:dyDescent="0.15">
      <c r="A34" s="259"/>
      <c r="AK34" s="1117" t="s">
        <v>535</v>
      </c>
      <c r="AL34" s="1118"/>
      <c r="AM34" s="1118"/>
      <c r="AN34" s="1119"/>
      <c r="AO34" s="303" t="s">
        <v>519</v>
      </c>
      <c r="AP34" s="303" t="s">
        <v>519</v>
      </c>
      <c r="AQ34" s="304">
        <v>4</v>
      </c>
      <c r="AR34" s="305" t="s">
        <v>519</v>
      </c>
    </row>
    <row r="35" spans="1:46" ht="27" customHeight="1" x14ac:dyDescent="0.15">
      <c r="A35" s="259"/>
      <c r="AK35" s="1117" t="s">
        <v>536</v>
      </c>
      <c r="AL35" s="1118"/>
      <c r="AM35" s="1118"/>
      <c r="AN35" s="1119"/>
      <c r="AO35" s="303">
        <v>136645</v>
      </c>
      <c r="AP35" s="303">
        <v>60489</v>
      </c>
      <c r="AQ35" s="304">
        <v>33512</v>
      </c>
      <c r="AR35" s="305">
        <v>80.5</v>
      </c>
    </row>
    <row r="36" spans="1:46" ht="27" customHeight="1" x14ac:dyDescent="0.15">
      <c r="A36" s="259"/>
      <c r="AK36" s="1117" t="s">
        <v>537</v>
      </c>
      <c r="AL36" s="1118"/>
      <c r="AM36" s="1118"/>
      <c r="AN36" s="1119"/>
      <c r="AO36" s="303">
        <v>36438</v>
      </c>
      <c r="AP36" s="303">
        <v>16130</v>
      </c>
      <c r="AQ36" s="304">
        <v>2866</v>
      </c>
      <c r="AR36" s="305">
        <v>462.8</v>
      </c>
    </row>
    <row r="37" spans="1:46" ht="13.5" customHeight="1" x14ac:dyDescent="0.15">
      <c r="A37" s="259"/>
      <c r="AK37" s="1117" t="s">
        <v>538</v>
      </c>
      <c r="AL37" s="1118"/>
      <c r="AM37" s="1118"/>
      <c r="AN37" s="1119"/>
      <c r="AO37" s="303">
        <v>10326</v>
      </c>
      <c r="AP37" s="303">
        <v>4571</v>
      </c>
      <c r="AQ37" s="304">
        <v>1429</v>
      </c>
      <c r="AR37" s="305">
        <v>219.9</v>
      </c>
    </row>
    <row r="38" spans="1:46" ht="27" customHeight="1" x14ac:dyDescent="0.15">
      <c r="A38" s="259"/>
      <c r="AK38" s="1120" t="s">
        <v>539</v>
      </c>
      <c r="AL38" s="1121"/>
      <c r="AM38" s="1121"/>
      <c r="AN38" s="1122"/>
      <c r="AO38" s="306" t="s">
        <v>519</v>
      </c>
      <c r="AP38" s="306" t="s">
        <v>519</v>
      </c>
      <c r="AQ38" s="307">
        <v>30</v>
      </c>
      <c r="AR38" s="295" t="s">
        <v>519</v>
      </c>
      <c r="AS38" s="302"/>
    </row>
    <row r="39" spans="1:46" x14ac:dyDescent="0.15">
      <c r="A39" s="259"/>
      <c r="AK39" s="1120" t="s">
        <v>540</v>
      </c>
      <c r="AL39" s="1121"/>
      <c r="AM39" s="1121"/>
      <c r="AN39" s="1122"/>
      <c r="AO39" s="303">
        <v>-77522</v>
      </c>
      <c r="AP39" s="303">
        <v>-34317</v>
      </c>
      <c r="AQ39" s="304">
        <v>-7390</v>
      </c>
      <c r="AR39" s="305">
        <v>364.4</v>
      </c>
      <c r="AS39" s="302"/>
    </row>
    <row r="40" spans="1:46" ht="27" customHeight="1" x14ac:dyDescent="0.15">
      <c r="A40" s="259"/>
      <c r="AK40" s="1117" t="s">
        <v>541</v>
      </c>
      <c r="AL40" s="1118"/>
      <c r="AM40" s="1118"/>
      <c r="AN40" s="1119"/>
      <c r="AO40" s="303">
        <v>-551941</v>
      </c>
      <c r="AP40" s="303">
        <v>-244330</v>
      </c>
      <c r="AQ40" s="304">
        <v>-136323</v>
      </c>
      <c r="AR40" s="305">
        <v>79.2</v>
      </c>
      <c r="AS40" s="302"/>
    </row>
    <row r="41" spans="1:46" x14ac:dyDescent="0.15">
      <c r="A41" s="259"/>
      <c r="AK41" s="1123" t="s">
        <v>304</v>
      </c>
      <c r="AL41" s="1124"/>
      <c r="AM41" s="1124"/>
      <c r="AN41" s="1125"/>
      <c r="AO41" s="303">
        <v>272417</v>
      </c>
      <c r="AP41" s="303">
        <v>120592</v>
      </c>
      <c r="AQ41" s="304">
        <v>57054</v>
      </c>
      <c r="AR41" s="305">
        <v>111.4</v>
      </c>
      <c r="AS41" s="302"/>
    </row>
    <row r="42" spans="1:46" x14ac:dyDescent="0.15">
      <c r="A42" s="259"/>
      <c r="AK42" s="308" t="s">
        <v>542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543</v>
      </c>
    </row>
    <row r="48" spans="1:46" x14ac:dyDescent="0.15">
      <c r="A48" s="259"/>
      <c r="AK48" s="313" t="s">
        <v>544</v>
      </c>
      <c r="AL48" s="313"/>
      <c r="AM48" s="313"/>
      <c r="AN48" s="313"/>
      <c r="AO48" s="313"/>
      <c r="AP48" s="313"/>
      <c r="AQ48" s="314"/>
      <c r="AR48" s="313"/>
    </row>
    <row r="49" spans="1:44" ht="13.5" customHeight="1" x14ac:dyDescent="0.15">
      <c r="A49" s="259"/>
      <c r="AK49" s="315"/>
      <c r="AL49" s="316"/>
      <c r="AM49" s="1112" t="s">
        <v>511</v>
      </c>
      <c r="AN49" s="1114" t="s">
        <v>545</v>
      </c>
      <c r="AO49" s="1115"/>
      <c r="AP49" s="1115"/>
      <c r="AQ49" s="1115"/>
      <c r="AR49" s="1116"/>
    </row>
    <row r="50" spans="1:44" x14ac:dyDescent="0.15">
      <c r="A50" s="259"/>
      <c r="AK50" s="317"/>
      <c r="AL50" s="318"/>
      <c r="AM50" s="1113"/>
      <c r="AN50" s="319" t="s">
        <v>546</v>
      </c>
      <c r="AO50" s="320" t="s">
        <v>547</v>
      </c>
      <c r="AP50" s="321" t="s">
        <v>548</v>
      </c>
      <c r="AQ50" s="322" t="s">
        <v>549</v>
      </c>
      <c r="AR50" s="323" t="s">
        <v>550</v>
      </c>
    </row>
    <row r="51" spans="1:44" x14ac:dyDescent="0.15">
      <c r="A51" s="259"/>
      <c r="AK51" s="315" t="s">
        <v>551</v>
      </c>
      <c r="AL51" s="316"/>
      <c r="AM51" s="324">
        <v>1618146</v>
      </c>
      <c r="AN51" s="325">
        <v>649336</v>
      </c>
      <c r="AO51" s="326">
        <v>-39.200000000000003</v>
      </c>
      <c r="AP51" s="327">
        <v>271581</v>
      </c>
      <c r="AQ51" s="328">
        <v>-6.7</v>
      </c>
      <c r="AR51" s="329">
        <v>-32.5</v>
      </c>
    </row>
    <row r="52" spans="1:44" x14ac:dyDescent="0.15">
      <c r="A52" s="259"/>
      <c r="AK52" s="330"/>
      <c r="AL52" s="331" t="s">
        <v>552</v>
      </c>
      <c r="AM52" s="332">
        <v>1244476</v>
      </c>
      <c r="AN52" s="333">
        <v>499388</v>
      </c>
      <c r="AO52" s="334">
        <v>321.60000000000002</v>
      </c>
      <c r="AP52" s="335">
        <v>117844</v>
      </c>
      <c r="AQ52" s="336">
        <v>-1</v>
      </c>
      <c r="AR52" s="337">
        <v>322.60000000000002</v>
      </c>
    </row>
    <row r="53" spans="1:44" x14ac:dyDescent="0.15">
      <c r="A53" s="259"/>
      <c r="AK53" s="315" t="s">
        <v>553</v>
      </c>
      <c r="AL53" s="316"/>
      <c r="AM53" s="324">
        <v>596426</v>
      </c>
      <c r="AN53" s="325">
        <v>245241</v>
      </c>
      <c r="AO53" s="326">
        <v>-62.2</v>
      </c>
      <c r="AP53" s="327">
        <v>268375</v>
      </c>
      <c r="AQ53" s="328">
        <v>-1.2</v>
      </c>
      <c r="AR53" s="329">
        <v>-61</v>
      </c>
    </row>
    <row r="54" spans="1:44" x14ac:dyDescent="0.15">
      <c r="A54" s="259"/>
      <c r="AK54" s="330"/>
      <c r="AL54" s="331" t="s">
        <v>552</v>
      </c>
      <c r="AM54" s="332">
        <v>127362</v>
      </c>
      <c r="AN54" s="333">
        <v>52369</v>
      </c>
      <c r="AO54" s="334">
        <v>-89.5</v>
      </c>
      <c r="AP54" s="335">
        <v>119602</v>
      </c>
      <c r="AQ54" s="336">
        <v>1.5</v>
      </c>
      <c r="AR54" s="337">
        <v>-91</v>
      </c>
    </row>
    <row r="55" spans="1:44" x14ac:dyDescent="0.15">
      <c r="A55" s="259"/>
      <c r="AK55" s="315" t="s">
        <v>554</v>
      </c>
      <c r="AL55" s="316"/>
      <c r="AM55" s="324">
        <v>319572</v>
      </c>
      <c r="AN55" s="325">
        <v>133824</v>
      </c>
      <c r="AO55" s="326">
        <v>-45.4</v>
      </c>
      <c r="AP55" s="327">
        <v>301035</v>
      </c>
      <c r="AQ55" s="328">
        <v>12.2</v>
      </c>
      <c r="AR55" s="329">
        <v>-57.6</v>
      </c>
    </row>
    <row r="56" spans="1:44" x14ac:dyDescent="0.15">
      <c r="A56" s="259"/>
      <c r="AK56" s="330"/>
      <c r="AL56" s="331" t="s">
        <v>552</v>
      </c>
      <c r="AM56" s="332">
        <v>114122</v>
      </c>
      <c r="AN56" s="333">
        <v>47790</v>
      </c>
      <c r="AO56" s="334">
        <v>-8.6999999999999993</v>
      </c>
      <c r="AP56" s="335">
        <v>154376</v>
      </c>
      <c r="AQ56" s="336">
        <v>29.1</v>
      </c>
      <c r="AR56" s="337">
        <v>-37.799999999999997</v>
      </c>
    </row>
    <row r="57" spans="1:44" x14ac:dyDescent="0.15">
      <c r="A57" s="259"/>
      <c r="AK57" s="315" t="s">
        <v>555</v>
      </c>
      <c r="AL57" s="316"/>
      <c r="AM57" s="324">
        <v>465837</v>
      </c>
      <c r="AN57" s="325">
        <v>199673</v>
      </c>
      <c r="AO57" s="326">
        <v>49.2</v>
      </c>
      <c r="AP57" s="327">
        <v>277467</v>
      </c>
      <c r="AQ57" s="328">
        <v>-7.8</v>
      </c>
      <c r="AR57" s="329">
        <v>57</v>
      </c>
    </row>
    <row r="58" spans="1:44" x14ac:dyDescent="0.15">
      <c r="A58" s="259"/>
      <c r="AK58" s="330"/>
      <c r="AL58" s="331" t="s">
        <v>552</v>
      </c>
      <c r="AM58" s="332">
        <v>218803</v>
      </c>
      <c r="AN58" s="333">
        <v>93786</v>
      </c>
      <c r="AO58" s="334">
        <v>96.2</v>
      </c>
      <c r="AP58" s="335">
        <v>128378</v>
      </c>
      <c r="AQ58" s="336">
        <v>-16.8</v>
      </c>
      <c r="AR58" s="337">
        <v>113</v>
      </c>
    </row>
    <row r="59" spans="1:44" x14ac:dyDescent="0.15">
      <c r="A59" s="259"/>
      <c r="AK59" s="315" t="s">
        <v>556</v>
      </c>
      <c r="AL59" s="316"/>
      <c r="AM59" s="324">
        <v>658752</v>
      </c>
      <c r="AN59" s="325">
        <v>291612</v>
      </c>
      <c r="AO59" s="326">
        <v>46</v>
      </c>
      <c r="AP59" s="327">
        <v>282256</v>
      </c>
      <c r="AQ59" s="328">
        <v>1.7</v>
      </c>
      <c r="AR59" s="329">
        <v>44.3</v>
      </c>
    </row>
    <row r="60" spans="1:44" x14ac:dyDescent="0.15">
      <c r="A60" s="259"/>
      <c r="AK60" s="330"/>
      <c r="AL60" s="331" t="s">
        <v>552</v>
      </c>
      <c r="AM60" s="332">
        <v>299545</v>
      </c>
      <c r="AN60" s="333">
        <v>132601</v>
      </c>
      <c r="AO60" s="334">
        <v>41.4</v>
      </c>
      <c r="AP60" s="335">
        <v>145453</v>
      </c>
      <c r="AQ60" s="336">
        <v>13.3</v>
      </c>
      <c r="AR60" s="337">
        <v>28.1</v>
      </c>
    </row>
    <row r="61" spans="1:44" x14ac:dyDescent="0.15">
      <c r="A61" s="259"/>
      <c r="AK61" s="315" t="s">
        <v>557</v>
      </c>
      <c r="AL61" s="338"/>
      <c r="AM61" s="324">
        <v>731747</v>
      </c>
      <c r="AN61" s="325">
        <v>303937</v>
      </c>
      <c r="AO61" s="326">
        <v>-10.3</v>
      </c>
      <c r="AP61" s="327">
        <v>280143</v>
      </c>
      <c r="AQ61" s="339">
        <v>-0.4</v>
      </c>
      <c r="AR61" s="329">
        <v>-9.9</v>
      </c>
    </row>
    <row r="62" spans="1:44" x14ac:dyDescent="0.15">
      <c r="A62" s="259"/>
      <c r="AK62" s="330"/>
      <c r="AL62" s="331" t="s">
        <v>552</v>
      </c>
      <c r="AM62" s="332">
        <v>400862</v>
      </c>
      <c r="AN62" s="333">
        <v>165187</v>
      </c>
      <c r="AO62" s="334">
        <v>72.2</v>
      </c>
      <c r="AP62" s="335">
        <v>133131</v>
      </c>
      <c r="AQ62" s="336">
        <v>5.2</v>
      </c>
      <c r="AR62" s="337">
        <v>67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AlQ060bJ6wDiCMkHnOJW04JiXy6ovw6Q9KUSSqAau2Ni2+4hh4PoY56DBQqrSv3pVtldCclzD2Je6dkzSR5CGA==" saltValue="N6O1WQoEWaxgj6W6ci1L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4"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559</v>
      </c>
    </row>
    <row r="121" spans="125:125" ht="13.5" hidden="1" customHeight="1" x14ac:dyDescent="0.15">
      <c r="DU121" s="253"/>
    </row>
  </sheetData>
  <sheetProtection algorithmName="SHA-512" hashValue="B2WXOSbND2D1EDYAPplx2RTxR4WF2tW1JNOm5GiKHXWsdVWBR44HRd8SWgwkN5UlX9q9nw14gncg3tAsVQiRew==" saltValue="9s/6scUJ22bINKDzQcrs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560</v>
      </c>
    </row>
  </sheetData>
  <sheetProtection algorithmName="SHA-512" hashValue="v4uY3djMeITUVyExi1cc8slPavhZxxIRYDecdV5xpe3v8lvC60tSd7NmIdilps0EjRgSLnaT2FZJnguJLtq6LQ==" saltValue="nGjtAk0S90SKvhSQiRrW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26" t="s">
        <v>3</v>
      </c>
      <c r="D47" s="1126"/>
      <c r="E47" s="1127"/>
      <c r="F47" s="11">
        <v>34.69</v>
      </c>
      <c r="G47" s="12">
        <v>34.74</v>
      </c>
      <c r="H47" s="12">
        <v>33.47</v>
      </c>
      <c r="I47" s="12">
        <v>38.67</v>
      </c>
      <c r="J47" s="13">
        <v>43.93</v>
      </c>
    </row>
    <row r="48" spans="2:10" ht="57.75" customHeight="1" x14ac:dyDescent="0.15">
      <c r="B48" s="14"/>
      <c r="C48" s="1128" t="s">
        <v>4</v>
      </c>
      <c r="D48" s="1128"/>
      <c r="E48" s="1129"/>
      <c r="F48" s="15">
        <v>1.24</v>
      </c>
      <c r="G48" s="16">
        <v>1.58</v>
      </c>
      <c r="H48" s="16">
        <v>1.1100000000000001</v>
      </c>
      <c r="I48" s="16">
        <v>2.5499999999999998</v>
      </c>
      <c r="J48" s="17">
        <v>2.4500000000000002</v>
      </c>
    </row>
    <row r="49" spans="2:10" ht="57.75" customHeight="1" thickBot="1" x14ac:dyDescent="0.2">
      <c r="B49" s="18"/>
      <c r="C49" s="1130" t="s">
        <v>5</v>
      </c>
      <c r="D49" s="1130"/>
      <c r="E49" s="1131"/>
      <c r="F49" s="19">
        <v>0.14000000000000001</v>
      </c>
      <c r="G49" s="20">
        <v>0.41</v>
      </c>
      <c r="H49" s="20" t="s">
        <v>566</v>
      </c>
      <c r="I49" s="20">
        <v>8.1300000000000008</v>
      </c>
      <c r="J49" s="21">
        <v>4</v>
      </c>
    </row>
    <row r="50" spans="2:10" x14ac:dyDescent="0.15"/>
  </sheetData>
  <sheetProtection algorithmName="SHA-512" hashValue="ff7Pr3fzQSIBpTNgeZaehbb+X/KU7VMRN7qD8gVAkt7NjONmxrzEiJO9l5D6NwGyLlFlF2x3zBwiMsELz2QJLQ==" saltValue="MNvXytsES7g0vmQKDgtJ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澤田　学</cp:lastModifiedBy>
  <cp:lastPrinted>2024-03-22T04:20:38Z</cp:lastPrinted>
  <dcterms:created xsi:type="dcterms:W3CDTF">2024-02-04T23:40:50Z</dcterms:created>
  <dcterms:modified xsi:type="dcterms:W3CDTF">2024-03-22T04:20:48Z</dcterms:modified>
  <cp:category/>
</cp:coreProperties>
</file>